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tabRatio="852" activeTab="7"/>
  </bookViews>
  <sheets>
    <sheet name="วังลึก" sheetId="1" r:id="rId1"/>
    <sheet name="วังตะคร้อ" sheetId="2" r:id="rId2"/>
    <sheet name="ลานหอย" sheetId="3" r:id="rId3"/>
    <sheet name="ตลิ่งชัน" sheetId="4" r:id="rId4"/>
    <sheet name="หนองหญ้าปล้อง" sheetId="5" r:id="rId5"/>
    <sheet name="วังน้ำขาว" sheetId="6" r:id="rId6"/>
    <sheet name="รต .ไม้ผล ไม้ยืนต้น" sheetId="7" r:id="rId7"/>
    <sheet name="รอ.ไม้ผล" sheetId="8" r:id="rId8"/>
  </sheets>
  <definedNames>
    <definedName name="_xlnm.Print_Area" localSheetId="6">'รต .ไม้ผล ไม้ยืนต้น'!$A$1:$P$305</definedName>
    <definedName name="_xlnm.Print_Titles" localSheetId="7">'รอ.ไม้ผล'!$1:$8</definedName>
  </definedNames>
  <calcPr fullCalcOnLoad="1"/>
</workbook>
</file>

<file path=xl/sharedStrings.xml><?xml version="1.0" encoding="utf-8"?>
<sst xmlns="http://schemas.openxmlformats.org/spreadsheetml/2006/main" count="1873" uniqueCount="93">
  <si>
    <t>ประจำเดือน</t>
  </si>
  <si>
    <t>หมู่ที่ 1</t>
  </si>
  <si>
    <t>หมู่ที่ 2</t>
  </si>
  <si>
    <t>หมู่ที่ 3</t>
  </si>
  <si>
    <t>หมู่ที่ 4</t>
  </si>
  <si>
    <t>หมู่ที่ 5</t>
  </si>
  <si>
    <t>หมู่ที่ 6</t>
  </si>
  <si>
    <t>หมู่ที่ 7</t>
  </si>
  <si>
    <t>หมู่ที่ 8</t>
  </si>
  <si>
    <t>หมู่ที่ 9</t>
  </si>
  <si>
    <t>หมู่ที่ 10</t>
  </si>
  <si>
    <t>หมู่ที่ 11</t>
  </si>
  <si>
    <t>หมู่ที่ 12</t>
  </si>
  <si>
    <t>หมู่ที่ 13</t>
  </si>
  <si>
    <t>รวม</t>
  </si>
  <si>
    <t>ราคาขายเฉลี่ย(บาท/กก.)</t>
  </si>
  <si>
    <t>จำนวนครัวเรือนเกษตรกร</t>
  </si>
  <si>
    <t>อินทผลัม</t>
  </si>
  <si>
    <t>ไม้สัก</t>
  </si>
  <si>
    <t>ยูคาลิปตัส</t>
  </si>
  <si>
    <t>ยางพารา</t>
  </si>
  <si>
    <t>มะพร้าว</t>
  </si>
  <si>
    <t>ปาล์มน้ำมัน</t>
  </si>
  <si>
    <t>โกโก้</t>
  </si>
  <si>
    <t>มะม่วงน้ำดอกไม้</t>
  </si>
  <si>
    <t>มะม่วงโชคอนันต์</t>
  </si>
  <si>
    <t>มะยงชิด</t>
  </si>
  <si>
    <t>มะปรางหวาน</t>
  </si>
  <si>
    <t>กล้วยน้ำว้า</t>
  </si>
  <si>
    <t>ฝรั่งกิมจู</t>
  </si>
  <si>
    <t>เนื้อที่ยืนต้นทั้งหมด (ไร่)</t>
  </si>
  <si>
    <t>เนื้อที่ให้ผลลิต (ไร่)</t>
  </si>
  <si>
    <t>เนื้อที่เก็บเกี่ยว(ไร่)</t>
  </si>
  <si>
    <t>เนื้อที่ปลูกทั้งหมด (ไร่)</t>
  </si>
  <si>
    <t>ลักษณะผลผลิต</t>
  </si>
  <si>
    <t>ผลผลิตรวมที่เก็บเกี่ยวได้ (กก.)</t>
  </si>
  <si>
    <t>ผลผลิตเฉลี่ย (กก./ไร่)</t>
  </si>
  <si>
    <t>ยังไม่ให้ผลผลิต (ไร่)</t>
  </si>
  <si>
    <t>ปลูกใหม่(ไร่)</t>
  </si>
  <si>
    <t>เสียหายอย่างสิ้นเชิง (ไร่)</t>
  </si>
  <si>
    <t>รวมเนื้อที่ยังไม่ให้ผลผลิต (ไร่)</t>
  </si>
  <si>
    <t>ให้ผลผลิตแล้ว(ไร่)</t>
  </si>
  <si>
    <t>โค่นทิ้ง(ไร่)</t>
  </si>
  <si>
    <t>รวมเนื้อที่ปลูกทั้งหมด(ไร่)</t>
  </si>
  <si>
    <r>
      <t xml:space="preserve">ผลผลิตเฉลี่ย </t>
    </r>
    <r>
      <rPr>
        <b/>
        <sz val="14"/>
        <color indexed="10"/>
        <rFont val="TH SarabunPSK"/>
        <family val="2"/>
      </rPr>
      <t>ต่อ เนื้อที่ให้ผล</t>
    </r>
    <r>
      <rPr>
        <b/>
        <sz val="14"/>
        <color indexed="8"/>
        <rFont val="TH SarabunPSK"/>
        <family val="2"/>
      </rPr>
      <t>(กก./ไร่)</t>
    </r>
  </si>
  <si>
    <t>มะนาวตาฮิติ</t>
  </si>
  <si>
    <t>ลำไยอีดอ</t>
  </si>
  <si>
    <t>ตำบลวังตะคร้อ  อำเภอบ้านด่านลานหอย  จังหวัดสุโขทัย</t>
  </si>
  <si>
    <t>น้อยหน่าหนัง</t>
  </si>
  <si>
    <t>มะขามหวานสีทอง</t>
  </si>
  <si>
    <t>ยางพาราส่งเสริม</t>
  </si>
  <si>
    <t>หม่อนมัลเบอร์รี่</t>
  </si>
  <si>
    <t>มะละกอฮอล์แลนด์</t>
  </si>
  <si>
    <t>ตำบลลานหอย อำเภอบ้านด่านลานหอย  จังหวัดสุโขทัย</t>
  </si>
  <si>
    <t>ตำบลตลิ่งชัน  อำเภอบ้านด่านลานหอย  จังหวัดสุโขทัย</t>
  </si>
  <si>
    <t>ตำบลหนองหญ้าปล้อง  อำเภอบ้านด่านลานหอย  จังหวัดสุโขทัย</t>
  </si>
  <si>
    <t>มะปรางไข่ไก่</t>
  </si>
  <si>
    <t>ตำบลวังน้ำขาว  อำเภอบ้านด่านลานหอย  จังหวัดสุโขทัย</t>
  </si>
  <si>
    <t>หมู่ที่ 14</t>
  </si>
  <si>
    <t>หมู่ที่ 15</t>
  </si>
  <si>
    <t>หมู่ที่ 16</t>
  </si>
  <si>
    <t>หมู่ที่ 17</t>
  </si>
  <si>
    <t>อำเภอบ้านด่านลานหอย จังหวัดสุโขทัย</t>
  </si>
  <si>
    <t>บ้านด่าน</t>
  </si>
  <si>
    <t>วังลึก</t>
  </si>
  <si>
    <t>วังตะคร้อ</t>
  </si>
  <si>
    <t>ลานหอย</t>
  </si>
  <si>
    <t>ตลิ่งชัน</t>
  </si>
  <si>
    <t>หนองหญ้าปล้อง</t>
  </si>
  <si>
    <t>วังน้ำขาว</t>
  </si>
  <si>
    <t>อำเภอบ้านด่านลานหอย  จังหวัดสุโขทัย</t>
  </si>
  <si>
    <t xml:space="preserve">มะพร้าว </t>
  </si>
  <si>
    <t>ผล</t>
  </si>
  <si>
    <t>มะพร้าวน้ำหอม</t>
  </si>
  <si>
    <t>ไผ่ซางหม่น</t>
  </si>
  <si>
    <t>ชนิดพืช</t>
  </si>
  <si>
    <t>แบบรายงานภาวะการผลิตพืช ระดับตำบล  พืชอายุยาว (รต.02)   ปีการเพาะปลูก 2566</t>
  </si>
  <si>
    <t>เนื้อที่ให้ผลผลิต (ไร่)</t>
  </si>
  <si>
    <t xml:space="preserve">                                                                                                     </t>
  </si>
  <si>
    <t xml:space="preserve">มะละกอฮอล์แลนด์ </t>
  </si>
  <si>
    <t>มะละกอฮอลแลนด์</t>
  </si>
  <si>
    <t>แบบรายงานภาวะการผลิตพืช ระดับตำบล  พืชอายุยาว (รต.02)   ปีการเพาะปลูก 2567</t>
  </si>
  <si>
    <t>แบบรายงานภาวะการผลิตพืช ระดับตำบล  พืชอายุยาว (รต.02)   ปีการเพาะปลูก 25667</t>
  </si>
  <si>
    <t>ผลสด</t>
  </si>
  <si>
    <t>ประจำเดือน เมษายน 2567</t>
  </si>
  <si>
    <t>ส่งครั้งที่ 1 วันที่ 25 เมษายน 2567</t>
  </si>
  <si>
    <t>ประจำเดือนเมษายน  2567</t>
  </si>
  <si>
    <t>ประจำเดือน เมษายน  2567</t>
  </si>
  <si>
    <t>ประจำเดือน  เมษายน 2567</t>
  </si>
  <si>
    <t>ประจำเดือน  เมษายน  2567</t>
  </si>
  <si>
    <t>เมษายน</t>
  </si>
  <si>
    <t>ตำบลวังลึก  อำเภอบ้านด่านลานหอย  จังหวัดสุโขทัย</t>
  </si>
  <si>
    <t>ทลาย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</si>
</sst>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0.000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color indexed="8"/>
      <name val="TH SarabunPSK"/>
      <family val="2"/>
    </font>
    <font>
      <b/>
      <sz val="14"/>
      <color indexed="10"/>
      <name val="TH SarabunPSK"/>
      <family val="2"/>
    </font>
    <font>
      <b/>
      <sz val="16"/>
      <name val="TH SarabunPSK"/>
      <family val="2"/>
    </font>
    <font>
      <sz val="14"/>
      <name val="Angsana New"/>
      <family val="1"/>
    </font>
    <font>
      <sz val="16"/>
      <name val="TH SarabunPSK"/>
      <family val="2"/>
    </font>
    <font>
      <b/>
      <sz val="14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1"/>
      <name val="Tahoma"/>
      <family val="2"/>
    </font>
    <font>
      <sz val="16"/>
      <color indexed="8"/>
      <name val="TH SarabunPSK"/>
      <family val="2"/>
    </font>
    <font>
      <b/>
      <sz val="18"/>
      <color indexed="10"/>
      <name val="TH SarabunPSK"/>
      <family val="2"/>
    </font>
    <font>
      <sz val="16"/>
      <color indexed="8"/>
      <name val="Angsana New"/>
      <family val="0"/>
    </font>
    <font>
      <sz val="14"/>
      <color indexed="8"/>
      <name val="Angsana New"/>
      <family val="0"/>
    </font>
    <font>
      <i/>
      <sz val="14"/>
      <color indexed="8"/>
      <name val="Angsana New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1"/>
      <name val="Calibri"/>
      <family val="2"/>
    </font>
    <font>
      <sz val="16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4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5" borderId="10" xfId="0" applyFont="1" applyFill="1" applyBorder="1" applyAlignment="1">
      <alignment/>
    </xf>
    <xf numFmtId="0" fontId="49" fillId="5" borderId="1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49" fillId="0" borderId="0" xfId="0" applyFont="1" applyFill="1" applyBorder="1" applyAlignment="1">
      <alignment horizontal="right"/>
    </xf>
    <xf numFmtId="0" fontId="49" fillId="0" borderId="0" xfId="0" applyFont="1" applyFill="1" applyBorder="1" applyAlignment="1">
      <alignment/>
    </xf>
    <xf numFmtId="0" fontId="49" fillId="5" borderId="11" xfId="0" applyFont="1" applyFill="1" applyBorder="1" applyAlignment="1">
      <alignment/>
    </xf>
    <xf numFmtId="0" fontId="49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49" fillId="0" borderId="10" xfId="0" applyFont="1" applyBorder="1" applyAlignment="1">
      <alignment horizontal="center"/>
    </xf>
    <xf numFmtId="187" fontId="49" fillId="0" borderId="10" xfId="36" applyNumberFormat="1" applyFont="1" applyBorder="1" applyAlignment="1">
      <alignment/>
    </xf>
    <xf numFmtId="187" fontId="0" fillId="0" borderId="10" xfId="36" applyNumberFormat="1" applyFont="1" applyBorder="1" applyAlignment="1">
      <alignment/>
    </xf>
    <xf numFmtId="0" fontId="49" fillId="5" borderId="11" xfId="0" applyFont="1" applyFill="1" applyBorder="1" applyAlignment="1">
      <alignment horizontal="center"/>
    </xf>
    <xf numFmtId="0" fontId="49" fillId="5" borderId="10" xfId="0" applyFont="1" applyFill="1" applyBorder="1" applyAlignment="1">
      <alignment horizontal="center"/>
    </xf>
    <xf numFmtId="43" fontId="49" fillId="0" borderId="10" xfId="36" applyNumberFormat="1" applyFont="1" applyBorder="1" applyAlignment="1">
      <alignment/>
    </xf>
    <xf numFmtId="43" fontId="49" fillId="0" borderId="10" xfId="0" applyNumberFormat="1" applyFont="1" applyBorder="1" applyAlignment="1">
      <alignment/>
    </xf>
    <xf numFmtId="43" fontId="0" fillId="0" borderId="10" xfId="36" applyNumberFormat="1" applyFont="1" applyBorder="1" applyAlignment="1">
      <alignment/>
    </xf>
    <xf numFmtId="187" fontId="49" fillId="0" borderId="10" xfId="36" applyNumberFormat="1" applyFont="1" applyBorder="1" applyAlignment="1">
      <alignment horizontal="center"/>
    </xf>
    <xf numFmtId="0" fontId="0" fillId="0" borderId="0" xfId="0" applyAlignment="1">
      <alignment horizontal="center"/>
    </xf>
    <xf numFmtId="187" fontId="0" fillId="0" borderId="10" xfId="36" applyNumberFormat="1" applyFont="1" applyBorder="1" applyAlignment="1">
      <alignment horizontal="center"/>
    </xf>
    <xf numFmtId="187" fontId="0" fillId="0" borderId="10" xfId="36" applyNumberFormat="1" applyFont="1" applyFill="1" applyBorder="1" applyAlignment="1">
      <alignment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43" fontId="5" fillId="0" borderId="10" xfId="36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187" fontId="49" fillId="0" borderId="10" xfId="36" applyNumberFormat="1" applyFont="1" applyFill="1" applyBorder="1" applyAlignment="1">
      <alignment/>
    </xf>
    <xf numFmtId="187" fontId="0" fillId="0" borderId="10" xfId="36" applyNumberFormat="1" applyFont="1" applyFill="1" applyBorder="1" applyAlignment="1">
      <alignment horizontal="center"/>
    </xf>
    <xf numFmtId="0" fontId="49" fillId="5" borderId="0" xfId="0" applyFont="1" applyFill="1" applyBorder="1" applyAlignment="1">
      <alignment horizontal="right"/>
    </xf>
    <xf numFmtId="0" fontId="49" fillId="5" borderId="0" xfId="0" applyFont="1" applyFill="1" applyBorder="1" applyAlignment="1">
      <alignment/>
    </xf>
    <xf numFmtId="0" fontId="49" fillId="5" borderId="0" xfId="0" applyFont="1" applyFill="1" applyBorder="1" applyAlignment="1">
      <alignment horizontal="center"/>
    </xf>
    <xf numFmtId="187" fontId="49" fillId="5" borderId="0" xfId="36" applyNumberFormat="1" applyFont="1" applyFill="1" applyBorder="1" applyAlignment="1">
      <alignment/>
    </xf>
    <xf numFmtId="0" fontId="5" fillId="5" borderId="0" xfId="0" applyFont="1" applyFill="1" applyBorder="1" applyAlignment="1">
      <alignment/>
    </xf>
    <xf numFmtId="0" fontId="5" fillId="5" borderId="0" xfId="0" applyFont="1" applyFill="1" applyBorder="1" applyAlignment="1">
      <alignment horizontal="center"/>
    </xf>
    <xf numFmtId="3" fontId="5" fillId="5" borderId="0" xfId="0" applyNumberFormat="1" applyFont="1" applyFill="1" applyBorder="1" applyAlignment="1">
      <alignment/>
    </xf>
    <xf numFmtId="43" fontId="5" fillId="5" borderId="0" xfId="36" applyFont="1" applyFill="1" applyBorder="1" applyAlignment="1">
      <alignment/>
    </xf>
    <xf numFmtId="43" fontId="0" fillId="0" borderId="10" xfId="0" applyNumberFormat="1" applyBorder="1" applyAlignment="1">
      <alignment/>
    </xf>
    <xf numFmtId="43" fontId="5" fillId="0" borderId="10" xfId="0" applyNumberFormat="1" applyFont="1" applyBorder="1" applyAlignment="1">
      <alignment/>
    </xf>
    <xf numFmtId="0" fontId="49" fillId="0" borderId="0" xfId="0" applyFont="1" applyFill="1" applyAlignment="1">
      <alignment/>
    </xf>
    <xf numFmtId="0" fontId="52" fillId="0" borderId="10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right"/>
    </xf>
    <xf numFmtId="0" fontId="49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49" fillId="0" borderId="12" xfId="0" applyFont="1" applyFill="1" applyBorder="1" applyAlignment="1">
      <alignment/>
    </xf>
    <xf numFmtId="0" fontId="49" fillId="0" borderId="0" xfId="0" applyFont="1" applyFill="1" applyBorder="1" applyAlignment="1">
      <alignment horizontal="center"/>
    </xf>
    <xf numFmtId="187" fontId="49" fillId="0" borderId="0" xfId="36" applyNumberFormat="1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187" fontId="51" fillId="0" borderId="10" xfId="36" applyNumberFormat="1" applyFont="1" applyBorder="1" applyAlignment="1">
      <alignment horizontal="center"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1" fontId="49" fillId="0" borderId="10" xfId="0" applyNumberFormat="1" applyFont="1" applyFill="1" applyBorder="1" applyAlignment="1">
      <alignment/>
    </xf>
    <xf numFmtId="0" fontId="52" fillId="0" borderId="12" xfId="0" applyFont="1" applyFill="1" applyBorder="1" applyAlignment="1">
      <alignment/>
    </xf>
    <xf numFmtId="187" fontId="0" fillId="0" borderId="0" xfId="0" applyNumberFormat="1" applyAlignment="1">
      <alignment/>
    </xf>
    <xf numFmtId="0" fontId="49" fillId="33" borderId="10" xfId="0" applyFont="1" applyFill="1" applyBorder="1" applyAlignment="1">
      <alignment/>
    </xf>
    <xf numFmtId="187" fontId="0" fillId="33" borderId="10" xfId="36" applyNumberFormat="1" applyFont="1" applyFill="1" applyBorder="1" applyAlignment="1">
      <alignment/>
    </xf>
    <xf numFmtId="0" fontId="52" fillId="33" borderId="10" xfId="0" applyFont="1" applyFill="1" applyBorder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17" fontId="49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9" fillId="0" borderId="13" xfId="0" applyFont="1" applyFill="1" applyBorder="1" applyAlignment="1">
      <alignment/>
    </xf>
    <xf numFmtId="0" fontId="49" fillId="0" borderId="14" xfId="0" applyFont="1" applyFill="1" applyBorder="1" applyAlignment="1">
      <alignment/>
    </xf>
    <xf numFmtId="0" fontId="49" fillId="0" borderId="15" xfId="0" applyFont="1" applyFill="1" applyBorder="1" applyAlignment="1">
      <alignment/>
    </xf>
    <xf numFmtId="0" fontId="49" fillId="0" borderId="12" xfId="0" applyFont="1" applyFill="1" applyBorder="1" applyAlignment="1">
      <alignment horizontal="center"/>
    </xf>
    <xf numFmtId="1" fontId="49" fillId="0" borderId="0" xfId="0" applyNumberFormat="1" applyFont="1" applyFill="1" applyBorder="1" applyAlignment="1">
      <alignment/>
    </xf>
    <xf numFmtId="0" fontId="53" fillId="0" borderId="0" xfId="0" applyFont="1" applyAlignment="1">
      <alignment/>
    </xf>
    <xf numFmtId="0" fontId="51" fillId="0" borderId="0" xfId="0" applyFont="1" applyAlignment="1">
      <alignment/>
    </xf>
    <xf numFmtId="0" fontId="5" fillId="5" borderId="10" xfId="0" applyFont="1" applyFill="1" applyBorder="1" applyAlignment="1">
      <alignment/>
    </xf>
    <xf numFmtId="0" fontId="5" fillId="5" borderId="10" xfId="0" applyFont="1" applyFill="1" applyBorder="1" applyAlignment="1">
      <alignment horizontal="center"/>
    </xf>
    <xf numFmtId="43" fontId="0" fillId="0" borderId="10" xfId="36" applyFont="1" applyBorder="1" applyAlignment="1">
      <alignment/>
    </xf>
    <xf numFmtId="2" fontId="49" fillId="0" borderId="10" xfId="0" applyNumberFormat="1" applyFont="1" applyFill="1" applyBorder="1" applyAlignment="1">
      <alignment/>
    </xf>
    <xf numFmtId="1" fontId="49" fillId="0" borderId="10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187" fontId="49" fillId="0" borderId="10" xfId="0" applyNumberFormat="1" applyFont="1" applyBorder="1" applyAlignment="1">
      <alignment/>
    </xf>
    <xf numFmtId="0" fontId="49" fillId="0" borderId="0" xfId="0" applyFont="1" applyAlignment="1">
      <alignment horizontal="center"/>
    </xf>
    <xf numFmtId="0" fontId="49" fillId="5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 shrinkToFit="1"/>
    </xf>
    <xf numFmtId="0" fontId="49" fillId="0" borderId="12" xfId="0" applyFont="1" applyBorder="1" applyAlignment="1">
      <alignment horizontal="center" vertical="top" wrapText="1" shrinkToFit="1"/>
    </xf>
    <xf numFmtId="0" fontId="49" fillId="0" borderId="16" xfId="0" applyFont="1" applyBorder="1" applyAlignment="1">
      <alignment horizontal="center" vertical="top" wrapText="1" shrinkToFit="1"/>
    </xf>
    <xf numFmtId="0" fontId="49" fillId="0" borderId="11" xfId="0" applyFont="1" applyBorder="1" applyAlignment="1">
      <alignment horizontal="center" vertical="top" wrapText="1" shrinkToFit="1"/>
    </xf>
    <xf numFmtId="0" fontId="8" fillId="0" borderId="12" xfId="0" applyFont="1" applyBorder="1" applyAlignment="1">
      <alignment horizontal="center" vertical="top" wrapText="1" shrinkToFit="1"/>
    </xf>
    <xf numFmtId="0" fontId="8" fillId="0" borderId="16" xfId="0" applyFont="1" applyBorder="1" applyAlignment="1">
      <alignment horizontal="center" vertical="top" wrapText="1" shrinkToFit="1"/>
    </xf>
    <xf numFmtId="0" fontId="8" fillId="0" borderId="11" xfId="0" applyFont="1" applyBorder="1" applyAlignment="1">
      <alignment horizontal="center" vertical="top" wrapText="1" shrinkToFit="1"/>
    </xf>
    <xf numFmtId="0" fontId="5" fillId="0" borderId="12" xfId="0" applyFont="1" applyBorder="1" applyAlignment="1">
      <alignment horizontal="center" vertical="top" wrapText="1" shrinkToFit="1"/>
    </xf>
    <xf numFmtId="0" fontId="5" fillId="0" borderId="16" xfId="0" applyFont="1" applyBorder="1" applyAlignment="1">
      <alignment horizontal="center" vertical="top" wrapText="1" shrinkToFit="1"/>
    </xf>
    <xf numFmtId="0" fontId="5" fillId="0" borderId="11" xfId="0" applyFont="1" applyBorder="1" applyAlignment="1">
      <alignment horizontal="center" vertical="top" wrapText="1" shrinkToFit="1"/>
    </xf>
    <xf numFmtId="0" fontId="49" fillId="0" borderId="13" xfId="0" applyFont="1" applyBorder="1" applyAlignment="1">
      <alignment horizontal="center" vertical="center" wrapText="1" shrinkToFit="1"/>
    </xf>
    <xf numFmtId="0" fontId="49" fillId="0" borderId="14" xfId="0" applyFont="1" applyBorder="1" applyAlignment="1">
      <alignment horizontal="center" vertical="center" wrapText="1" shrinkToFit="1"/>
    </xf>
    <xf numFmtId="0" fontId="49" fillId="0" borderId="15" xfId="0" applyFont="1" applyBorder="1" applyAlignment="1">
      <alignment horizontal="center" vertical="center" wrapText="1" shrinkToFit="1"/>
    </xf>
    <xf numFmtId="0" fontId="54" fillId="0" borderId="12" xfId="0" applyFont="1" applyBorder="1" applyAlignment="1">
      <alignment horizontal="center" vertical="top" wrapText="1" shrinkToFit="1"/>
    </xf>
    <xf numFmtId="0" fontId="54" fillId="0" borderId="16" xfId="0" applyFont="1" applyBorder="1" applyAlignment="1">
      <alignment horizontal="center" vertical="top" wrapText="1" shrinkToFit="1"/>
    </xf>
    <xf numFmtId="0" fontId="54" fillId="0" borderId="11" xfId="0" applyFont="1" applyBorder="1" applyAlignment="1">
      <alignment horizontal="center" vertical="top" wrapText="1" shrinkToFit="1"/>
    </xf>
    <xf numFmtId="0" fontId="54" fillId="0" borderId="10" xfId="0" applyFont="1" applyBorder="1" applyAlignment="1">
      <alignment horizontal="center" vertical="top" wrapText="1" shrinkToFit="1"/>
    </xf>
    <xf numFmtId="0" fontId="49" fillId="0" borderId="10" xfId="0" applyFont="1" applyBorder="1" applyAlignment="1">
      <alignment horizontal="center" vertical="top" wrapText="1" shrinkToFit="1"/>
    </xf>
    <xf numFmtId="0" fontId="54" fillId="0" borderId="12" xfId="0" applyFont="1" applyFill="1" applyBorder="1" applyAlignment="1">
      <alignment horizontal="center" vertical="top" wrapText="1" shrinkToFit="1"/>
    </xf>
    <xf numFmtId="0" fontId="54" fillId="0" borderId="16" xfId="0" applyFont="1" applyFill="1" applyBorder="1" applyAlignment="1">
      <alignment horizontal="center" vertical="top" wrapText="1" shrinkToFit="1"/>
    </xf>
    <xf numFmtId="0" fontId="54" fillId="0" borderId="11" xfId="0" applyFont="1" applyFill="1" applyBorder="1" applyAlignment="1">
      <alignment horizontal="center" vertical="top" wrapText="1" shrinkToFit="1"/>
    </xf>
    <xf numFmtId="0" fontId="49" fillId="0" borderId="12" xfId="0" applyFont="1" applyFill="1" applyBorder="1" applyAlignment="1">
      <alignment horizontal="center" vertical="top" wrapText="1" shrinkToFit="1"/>
    </xf>
    <xf numFmtId="0" fontId="49" fillId="0" borderId="16" xfId="0" applyFont="1" applyFill="1" applyBorder="1" applyAlignment="1">
      <alignment horizontal="center" vertical="top" wrapText="1" shrinkToFit="1"/>
    </xf>
    <xf numFmtId="0" fontId="49" fillId="0" borderId="11" xfId="0" applyFont="1" applyFill="1" applyBorder="1" applyAlignment="1">
      <alignment horizontal="center" vertical="top" wrapText="1" shrinkToFit="1"/>
    </xf>
    <xf numFmtId="0" fontId="49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 shrinkToFit="1"/>
    </xf>
    <xf numFmtId="0" fontId="54" fillId="0" borderId="13" xfId="0" applyFont="1" applyFill="1" applyBorder="1" applyAlignment="1">
      <alignment horizontal="center" vertical="center" wrapText="1" shrinkToFit="1"/>
    </xf>
    <xf numFmtId="0" fontId="54" fillId="0" borderId="14" xfId="0" applyFont="1" applyFill="1" applyBorder="1" applyAlignment="1">
      <alignment horizontal="center" vertical="center" wrapText="1" shrinkToFit="1"/>
    </xf>
    <xf numFmtId="0" fontId="54" fillId="0" borderId="15" xfId="0" applyFont="1" applyFill="1" applyBorder="1" applyAlignment="1">
      <alignment horizontal="center" vertical="center" wrapText="1" shrinkToFit="1"/>
    </xf>
    <xf numFmtId="0" fontId="54" fillId="0" borderId="10" xfId="0" applyFont="1" applyFill="1" applyBorder="1" applyAlignment="1">
      <alignment horizontal="center" vertical="top" wrapText="1" shrinkToFit="1"/>
    </xf>
    <xf numFmtId="0" fontId="49" fillId="0" borderId="10" xfId="0" applyFont="1" applyFill="1" applyBorder="1" applyAlignment="1">
      <alignment horizontal="center" vertical="top" wrapText="1" shrinkToFit="1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 shrinkToFit="1"/>
    </xf>
    <xf numFmtId="0" fontId="49" fillId="0" borderId="13" xfId="0" applyFont="1" applyFill="1" applyBorder="1" applyAlignment="1">
      <alignment horizontal="center" vertical="center" wrapText="1" shrinkToFit="1"/>
    </xf>
    <xf numFmtId="0" fontId="49" fillId="0" borderId="14" xfId="0" applyFont="1" applyFill="1" applyBorder="1" applyAlignment="1">
      <alignment horizontal="center" vertical="center" wrapText="1" shrinkToFit="1"/>
    </xf>
    <xf numFmtId="0" fontId="49" fillId="0" borderId="15" xfId="0" applyFont="1" applyFill="1" applyBorder="1" applyAlignment="1">
      <alignment horizontal="center" vertical="center" wrapText="1" shrinkToFit="1"/>
    </xf>
    <xf numFmtId="0" fontId="49" fillId="0" borderId="0" xfId="0" applyFont="1" applyFill="1" applyAlignment="1">
      <alignment horizontal="right"/>
    </xf>
    <xf numFmtId="0" fontId="49" fillId="0" borderId="0" xfId="0" applyFont="1" applyFill="1" applyAlignment="1">
      <alignment horizontal="center"/>
    </xf>
    <xf numFmtId="0" fontId="54" fillId="34" borderId="12" xfId="0" applyFont="1" applyFill="1" applyBorder="1" applyAlignment="1">
      <alignment horizontal="center" vertical="top" wrapText="1" shrinkToFit="1"/>
    </xf>
    <xf numFmtId="0" fontId="54" fillId="34" borderId="16" xfId="0" applyFont="1" applyFill="1" applyBorder="1" applyAlignment="1">
      <alignment horizontal="center" vertical="top" wrapText="1" shrinkToFit="1"/>
    </xf>
    <xf numFmtId="0" fontId="54" fillId="34" borderId="11" xfId="0" applyFont="1" applyFill="1" applyBorder="1" applyAlignment="1">
      <alignment horizontal="center" vertical="top" wrapText="1" shrinkToFit="1"/>
    </xf>
    <xf numFmtId="0" fontId="49" fillId="34" borderId="12" xfId="0" applyFont="1" applyFill="1" applyBorder="1" applyAlignment="1">
      <alignment horizontal="center" vertical="top" wrapText="1" shrinkToFit="1"/>
    </xf>
    <xf numFmtId="0" fontId="49" fillId="34" borderId="16" xfId="0" applyFont="1" applyFill="1" applyBorder="1" applyAlignment="1">
      <alignment horizontal="center" vertical="top" wrapText="1" shrinkToFit="1"/>
    </xf>
    <xf numFmtId="0" fontId="49" fillId="34" borderId="11" xfId="0" applyFont="1" applyFill="1" applyBorder="1" applyAlignment="1">
      <alignment horizontal="center" vertical="top" wrapText="1" shrinkToFit="1"/>
    </xf>
    <xf numFmtId="0" fontId="54" fillId="34" borderId="13" xfId="0" applyFont="1" applyFill="1" applyBorder="1" applyAlignment="1">
      <alignment horizontal="center" vertical="top" wrapText="1" shrinkToFit="1"/>
    </xf>
    <xf numFmtId="0" fontId="54" fillId="34" borderId="14" xfId="0" applyFont="1" applyFill="1" applyBorder="1" applyAlignment="1">
      <alignment horizontal="center" vertical="top" wrapText="1" shrinkToFit="1"/>
    </xf>
    <xf numFmtId="0" fontId="54" fillId="34" borderId="15" xfId="0" applyFont="1" applyFill="1" applyBorder="1" applyAlignment="1">
      <alignment horizontal="center" vertical="top" wrapText="1" shrinkToFit="1"/>
    </xf>
    <xf numFmtId="0" fontId="54" fillId="34" borderId="10" xfId="0" applyFont="1" applyFill="1" applyBorder="1" applyAlignment="1">
      <alignment horizontal="center" vertical="top" wrapText="1" shrinkToFit="1"/>
    </xf>
    <xf numFmtId="0" fontId="6" fillId="33" borderId="12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3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กติ 3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590550</xdr:colOff>
      <xdr:row>0</xdr:row>
      <xdr:rowOff>114300</xdr:rowOff>
    </xdr:from>
    <xdr:to>
      <xdr:col>15</xdr:col>
      <xdr:colOff>485775</xdr:colOff>
      <xdr:row>3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7458075" y="114300"/>
          <a:ext cx="2409825" cy="942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ผู้รายงาน       นางสาวสุณีย์ พุ่มทอง</a:t>
          </a:r>
          <a:r>
            <a:rPr lang="en-US" cap="none" sz="1400" b="0" i="1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ตำแหน่ง  เกษตรอำเภอบ้านด่านลานหอย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zoomScale="84" zoomScaleNormal="84" zoomScalePageLayoutView="0" workbookViewId="0" topLeftCell="A6">
      <selection activeCell="M16" sqref="M16"/>
    </sheetView>
  </sheetViews>
  <sheetFormatPr defaultColWidth="9.140625" defaultRowHeight="24.75" customHeight="1"/>
  <cols>
    <col min="1" max="1" width="16.00390625" style="0" customWidth="1"/>
    <col min="2" max="2" width="11.28125" style="0" customWidth="1"/>
    <col min="3" max="6" width="10.8515625" style="0" customWidth="1"/>
    <col min="7" max="10" width="9.421875" style="0" customWidth="1"/>
    <col min="11" max="11" width="8.7109375" style="0" customWidth="1"/>
    <col min="12" max="16" width="8.7109375" style="73" customWidth="1"/>
  </cols>
  <sheetData>
    <row r="1" spans="1:11" ht="24.75" customHeight="1">
      <c r="A1" s="81" t="s">
        <v>81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24.75" customHeight="1">
      <c r="A2" s="81" t="s">
        <v>86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24.75" customHeight="1">
      <c r="A3" s="81" t="s">
        <v>91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6" ht="24.75" customHeight="1">
      <c r="A4" s="82" t="s">
        <v>29</v>
      </c>
      <c r="B4" s="83" t="s">
        <v>16</v>
      </c>
      <c r="C4" s="93" t="s">
        <v>30</v>
      </c>
      <c r="D4" s="94"/>
      <c r="E4" s="94"/>
      <c r="F4" s="95"/>
      <c r="G4" s="93" t="s">
        <v>31</v>
      </c>
      <c r="H4" s="94"/>
      <c r="I4" s="94"/>
      <c r="J4" s="95"/>
      <c r="K4" s="96" t="s">
        <v>33</v>
      </c>
      <c r="L4" s="87" t="s">
        <v>32</v>
      </c>
      <c r="M4" s="87" t="s">
        <v>34</v>
      </c>
      <c r="N4" s="87" t="s">
        <v>35</v>
      </c>
      <c r="O4" s="87" t="s">
        <v>36</v>
      </c>
      <c r="P4" s="90" t="s">
        <v>15</v>
      </c>
    </row>
    <row r="5" spans="1:16" ht="24.75" customHeight="1">
      <c r="A5" s="82"/>
      <c r="B5" s="83"/>
      <c r="C5" s="84" t="s">
        <v>37</v>
      </c>
      <c r="D5" s="84" t="s">
        <v>38</v>
      </c>
      <c r="E5" s="84" t="s">
        <v>39</v>
      </c>
      <c r="F5" s="84" t="s">
        <v>40</v>
      </c>
      <c r="G5" s="84" t="s">
        <v>41</v>
      </c>
      <c r="H5" s="84" t="s">
        <v>42</v>
      </c>
      <c r="I5" s="84" t="s">
        <v>39</v>
      </c>
      <c r="J5" s="84" t="s">
        <v>43</v>
      </c>
      <c r="K5" s="97"/>
      <c r="L5" s="88"/>
      <c r="M5" s="88"/>
      <c r="N5" s="88"/>
      <c r="O5" s="88"/>
      <c r="P5" s="91"/>
    </row>
    <row r="6" spans="1:16" ht="24.75" customHeight="1">
      <c r="A6" s="82"/>
      <c r="B6" s="83"/>
      <c r="C6" s="85"/>
      <c r="D6" s="85"/>
      <c r="E6" s="85"/>
      <c r="F6" s="85"/>
      <c r="G6" s="85"/>
      <c r="H6" s="85"/>
      <c r="I6" s="85"/>
      <c r="J6" s="85"/>
      <c r="K6" s="97"/>
      <c r="L6" s="88"/>
      <c r="M6" s="88"/>
      <c r="N6" s="88"/>
      <c r="O6" s="88"/>
      <c r="P6" s="91"/>
    </row>
    <row r="7" spans="1:16" ht="24.75" customHeight="1">
      <c r="A7" s="82"/>
      <c r="B7" s="83"/>
      <c r="C7" s="86"/>
      <c r="D7" s="86"/>
      <c r="E7" s="86"/>
      <c r="F7" s="86"/>
      <c r="G7" s="86"/>
      <c r="H7" s="86"/>
      <c r="I7" s="86"/>
      <c r="J7" s="86"/>
      <c r="K7" s="98"/>
      <c r="L7" s="89"/>
      <c r="M7" s="89"/>
      <c r="N7" s="89"/>
      <c r="O7" s="89"/>
      <c r="P7" s="92"/>
    </row>
    <row r="8" spans="1:16" ht="24.75" customHeight="1">
      <c r="A8" s="2" t="s">
        <v>1</v>
      </c>
      <c r="B8" s="2"/>
      <c r="C8" s="2"/>
      <c r="D8" s="2"/>
      <c r="E8" s="2"/>
      <c r="F8" s="2"/>
      <c r="G8" s="2"/>
      <c r="H8" s="2"/>
      <c r="I8" s="2"/>
      <c r="J8" s="2"/>
      <c r="K8" s="2"/>
      <c r="L8" s="28"/>
      <c r="M8" s="28"/>
      <c r="N8" s="28"/>
      <c r="O8" s="28"/>
      <c r="P8" s="28"/>
    </row>
    <row r="9" spans="1:16" ht="24.75" customHeight="1">
      <c r="A9" s="2" t="s">
        <v>2</v>
      </c>
      <c r="B9" s="2"/>
      <c r="C9" s="2"/>
      <c r="D9" s="2"/>
      <c r="E9" s="2"/>
      <c r="F9" s="2"/>
      <c r="G9" s="2"/>
      <c r="H9" s="2"/>
      <c r="I9" s="2"/>
      <c r="J9" s="2"/>
      <c r="K9" s="2"/>
      <c r="L9" s="28"/>
      <c r="M9" s="28"/>
      <c r="N9" s="28"/>
      <c r="O9" s="28"/>
      <c r="P9" s="28"/>
    </row>
    <row r="10" spans="1:16" ht="24.75" customHeight="1">
      <c r="A10" s="2" t="s">
        <v>3</v>
      </c>
      <c r="B10" s="2">
        <v>3</v>
      </c>
      <c r="C10" s="2"/>
      <c r="D10" s="2"/>
      <c r="E10" s="2"/>
      <c r="F10" s="2"/>
      <c r="G10" s="2">
        <v>4</v>
      </c>
      <c r="H10" s="2"/>
      <c r="I10" s="2"/>
      <c r="J10" s="2">
        <v>4</v>
      </c>
      <c r="K10" s="2">
        <f>F10+J10</f>
        <v>4</v>
      </c>
      <c r="L10" s="28">
        <v>4</v>
      </c>
      <c r="M10" s="29" t="s">
        <v>83</v>
      </c>
      <c r="N10" s="28">
        <v>200</v>
      </c>
      <c r="O10" s="53">
        <v>50</v>
      </c>
      <c r="P10" s="29">
        <v>25</v>
      </c>
    </row>
    <row r="11" spans="1:16" ht="24.75" customHeight="1">
      <c r="A11" s="2" t="s">
        <v>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8"/>
      <c r="M11" s="28"/>
      <c r="N11" s="28"/>
      <c r="O11" s="28"/>
      <c r="P11" s="28"/>
    </row>
    <row r="12" spans="1:16" ht="24.75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8"/>
      <c r="M12" s="28"/>
      <c r="N12" s="28"/>
      <c r="O12" s="28"/>
      <c r="P12" s="28"/>
    </row>
    <row r="13" spans="1:16" ht="24.75" customHeight="1">
      <c r="A13" s="2" t="s">
        <v>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8"/>
      <c r="M13" s="28"/>
      <c r="N13" s="28"/>
      <c r="O13" s="28"/>
      <c r="P13" s="28"/>
    </row>
    <row r="14" spans="1:16" ht="24.75" customHeight="1">
      <c r="A14" s="2" t="s">
        <v>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8"/>
      <c r="M14" s="28"/>
      <c r="N14" s="28"/>
      <c r="O14" s="28"/>
      <c r="P14" s="28"/>
    </row>
    <row r="15" spans="1:16" ht="24.75" customHeight="1">
      <c r="A15" s="2" t="s">
        <v>8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8"/>
      <c r="M15" s="28"/>
      <c r="N15" s="28"/>
      <c r="O15" s="28"/>
      <c r="P15" s="28"/>
    </row>
    <row r="16" spans="1:16" ht="24.75" customHeight="1">
      <c r="A16" s="4" t="s">
        <v>14</v>
      </c>
      <c r="B16" s="8">
        <f>SUM(B8:B15)</f>
        <v>3</v>
      </c>
      <c r="C16" s="8">
        <f aca="true" t="shared" si="0" ref="C16:P16">SUM(C8:C15)</f>
        <v>0</v>
      </c>
      <c r="D16" s="8">
        <f t="shared" si="0"/>
        <v>0</v>
      </c>
      <c r="E16" s="8">
        <f t="shared" si="0"/>
        <v>0</v>
      </c>
      <c r="F16" s="8">
        <f t="shared" si="0"/>
        <v>0</v>
      </c>
      <c r="G16" s="8">
        <f t="shared" si="0"/>
        <v>4</v>
      </c>
      <c r="H16" s="8">
        <f t="shared" si="0"/>
        <v>0</v>
      </c>
      <c r="I16" s="8">
        <f t="shared" si="0"/>
        <v>0</v>
      </c>
      <c r="J16" s="8">
        <f t="shared" si="0"/>
        <v>4</v>
      </c>
      <c r="K16" s="8">
        <f t="shared" si="0"/>
        <v>4</v>
      </c>
      <c r="L16" s="8">
        <f t="shared" si="0"/>
        <v>4</v>
      </c>
      <c r="M16" s="15" t="s">
        <v>83</v>
      </c>
      <c r="N16" s="8">
        <f t="shared" si="0"/>
        <v>200</v>
      </c>
      <c r="O16" s="8">
        <f t="shared" si="0"/>
        <v>50</v>
      </c>
      <c r="P16" s="8">
        <f t="shared" si="0"/>
        <v>25</v>
      </c>
    </row>
    <row r="17" spans="1:16" ht="24.75" customHeight="1">
      <c r="A17" s="82" t="s">
        <v>45</v>
      </c>
      <c r="B17" s="83" t="s">
        <v>16</v>
      </c>
      <c r="C17" s="93" t="s">
        <v>30</v>
      </c>
      <c r="D17" s="94"/>
      <c r="E17" s="94"/>
      <c r="F17" s="95"/>
      <c r="G17" s="93" t="s">
        <v>31</v>
      </c>
      <c r="H17" s="94"/>
      <c r="I17" s="94"/>
      <c r="J17" s="95"/>
      <c r="K17" s="96" t="s">
        <v>33</v>
      </c>
      <c r="L17" s="87" t="s">
        <v>32</v>
      </c>
      <c r="M17" s="87" t="s">
        <v>34</v>
      </c>
      <c r="N17" s="87" t="s">
        <v>35</v>
      </c>
      <c r="O17" s="87" t="s">
        <v>36</v>
      </c>
      <c r="P17" s="90" t="s">
        <v>15</v>
      </c>
    </row>
    <row r="18" spans="1:16" ht="24.75" customHeight="1">
      <c r="A18" s="82"/>
      <c r="B18" s="83"/>
      <c r="C18" s="84" t="s">
        <v>37</v>
      </c>
      <c r="D18" s="84" t="s">
        <v>38</v>
      </c>
      <c r="E18" s="84" t="s">
        <v>39</v>
      </c>
      <c r="F18" s="84" t="s">
        <v>40</v>
      </c>
      <c r="G18" s="84" t="s">
        <v>41</v>
      </c>
      <c r="H18" s="84" t="s">
        <v>42</v>
      </c>
      <c r="I18" s="84" t="s">
        <v>39</v>
      </c>
      <c r="J18" s="84" t="s">
        <v>43</v>
      </c>
      <c r="K18" s="97"/>
      <c r="L18" s="88"/>
      <c r="M18" s="88"/>
      <c r="N18" s="88"/>
      <c r="O18" s="88"/>
      <c r="P18" s="91"/>
    </row>
    <row r="19" spans="1:16" ht="24.75" customHeight="1">
      <c r="A19" s="82"/>
      <c r="B19" s="83"/>
      <c r="C19" s="85"/>
      <c r="D19" s="85"/>
      <c r="E19" s="85"/>
      <c r="F19" s="85"/>
      <c r="G19" s="85"/>
      <c r="H19" s="85"/>
      <c r="I19" s="85"/>
      <c r="J19" s="85"/>
      <c r="K19" s="97"/>
      <c r="L19" s="88"/>
      <c r="M19" s="88"/>
      <c r="N19" s="88"/>
      <c r="O19" s="88"/>
      <c r="P19" s="91"/>
    </row>
    <row r="20" spans="1:16" ht="24.75" customHeight="1">
      <c r="A20" s="82"/>
      <c r="B20" s="83"/>
      <c r="C20" s="86"/>
      <c r="D20" s="86"/>
      <c r="E20" s="86"/>
      <c r="F20" s="86"/>
      <c r="G20" s="86"/>
      <c r="H20" s="86"/>
      <c r="I20" s="86"/>
      <c r="J20" s="86"/>
      <c r="K20" s="98"/>
      <c r="L20" s="89"/>
      <c r="M20" s="89"/>
      <c r="N20" s="89"/>
      <c r="O20" s="89"/>
      <c r="P20" s="92"/>
    </row>
    <row r="21" spans="1:16" ht="24.75" customHeight="1">
      <c r="A21" s="2" t="s">
        <v>1</v>
      </c>
      <c r="B21" s="2">
        <v>4</v>
      </c>
      <c r="C21" s="2"/>
      <c r="D21" s="2"/>
      <c r="E21" s="2"/>
      <c r="F21" s="2">
        <f>C21+D21</f>
        <v>0</v>
      </c>
      <c r="G21" s="2">
        <v>17</v>
      </c>
      <c r="H21" s="2"/>
      <c r="I21" s="2"/>
      <c r="J21" s="2">
        <f>G21-H21-I21</f>
        <v>17</v>
      </c>
      <c r="K21" s="2">
        <f>F21+J21</f>
        <v>17</v>
      </c>
      <c r="L21" s="25"/>
      <c r="M21" s="26"/>
      <c r="N21" s="25"/>
      <c r="O21" s="25"/>
      <c r="P21" s="25"/>
    </row>
    <row r="22" spans="1:16" ht="24.75" customHeight="1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5"/>
      <c r="M22" s="26"/>
      <c r="N22" s="25"/>
      <c r="O22" s="25"/>
      <c r="P22" s="25"/>
    </row>
    <row r="23" spans="1:16" ht="24.75" customHeight="1">
      <c r="A23" s="2" t="s">
        <v>3</v>
      </c>
      <c r="B23" s="2">
        <v>8</v>
      </c>
      <c r="C23" s="2"/>
      <c r="D23" s="2"/>
      <c r="E23" s="2"/>
      <c r="F23" s="2">
        <f>C23+D23</f>
        <v>0</v>
      </c>
      <c r="G23" s="2">
        <v>95</v>
      </c>
      <c r="H23" s="2"/>
      <c r="I23" s="2"/>
      <c r="J23" s="2">
        <f>G23-H23-I23</f>
        <v>95</v>
      </c>
      <c r="K23" s="2">
        <f>F23+J23</f>
        <v>95</v>
      </c>
      <c r="L23" s="25"/>
      <c r="M23" s="26"/>
      <c r="N23" s="25"/>
      <c r="O23" s="25"/>
      <c r="P23" s="25"/>
    </row>
    <row r="24" spans="1:16" ht="24.75" customHeight="1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5"/>
      <c r="M24" s="25"/>
      <c r="N24" s="25"/>
      <c r="O24" s="25"/>
      <c r="P24" s="25"/>
    </row>
    <row r="25" spans="1:16" ht="24.75" customHeight="1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5"/>
      <c r="M25" s="25"/>
      <c r="N25" s="25"/>
      <c r="O25" s="25"/>
      <c r="P25" s="25"/>
    </row>
    <row r="26" spans="1:16" ht="24.75" customHeight="1">
      <c r="A26" s="2" t="s">
        <v>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5"/>
      <c r="M26" s="25"/>
      <c r="N26" s="25"/>
      <c r="O26" s="25"/>
      <c r="P26" s="25"/>
    </row>
    <row r="27" spans="1:16" ht="24.75" customHeight="1">
      <c r="A27" s="2" t="s">
        <v>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5"/>
      <c r="M27" s="25"/>
      <c r="N27" s="25"/>
      <c r="O27" s="25"/>
      <c r="P27" s="25"/>
    </row>
    <row r="28" spans="1:16" ht="24.75" customHeight="1">
      <c r="A28" s="2" t="s">
        <v>8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5"/>
      <c r="M28" s="25"/>
      <c r="N28" s="25"/>
      <c r="O28" s="25"/>
      <c r="P28" s="25"/>
    </row>
    <row r="29" spans="1:16" ht="24.75" customHeight="1">
      <c r="A29" s="4" t="s">
        <v>14</v>
      </c>
      <c r="B29" s="3">
        <f>SUM(B21:B28)</f>
        <v>12</v>
      </c>
      <c r="C29" s="3">
        <f aca="true" t="shared" si="1" ref="C29:K29">SUM(C21:C28)</f>
        <v>0</v>
      </c>
      <c r="D29" s="3">
        <f t="shared" si="1"/>
        <v>0</v>
      </c>
      <c r="E29" s="3">
        <f t="shared" si="1"/>
        <v>0</v>
      </c>
      <c r="F29" s="3">
        <f t="shared" si="1"/>
        <v>0</v>
      </c>
      <c r="G29" s="3">
        <f t="shared" si="1"/>
        <v>112</v>
      </c>
      <c r="H29" s="3">
        <f t="shared" si="1"/>
        <v>0</v>
      </c>
      <c r="I29" s="3">
        <f t="shared" si="1"/>
        <v>0</v>
      </c>
      <c r="J29" s="3">
        <f t="shared" si="1"/>
        <v>112</v>
      </c>
      <c r="K29" s="3">
        <f t="shared" si="1"/>
        <v>112</v>
      </c>
      <c r="L29" s="3"/>
      <c r="M29" s="16"/>
      <c r="N29" s="3"/>
      <c r="O29" s="3"/>
      <c r="P29" s="3"/>
    </row>
    <row r="30" spans="1:16" ht="24.75" customHeight="1">
      <c r="A30" s="82" t="s">
        <v>27</v>
      </c>
      <c r="B30" s="83" t="s">
        <v>16</v>
      </c>
      <c r="C30" s="93" t="s">
        <v>30</v>
      </c>
      <c r="D30" s="94"/>
      <c r="E30" s="94"/>
      <c r="F30" s="95"/>
      <c r="G30" s="93" t="s">
        <v>31</v>
      </c>
      <c r="H30" s="94"/>
      <c r="I30" s="94"/>
      <c r="J30" s="95"/>
      <c r="K30" s="96" t="s">
        <v>33</v>
      </c>
      <c r="L30" s="87" t="s">
        <v>32</v>
      </c>
      <c r="M30" s="87" t="s">
        <v>34</v>
      </c>
      <c r="N30" s="87" t="s">
        <v>35</v>
      </c>
      <c r="O30" s="87" t="s">
        <v>36</v>
      </c>
      <c r="P30" s="90" t="s">
        <v>15</v>
      </c>
    </row>
    <row r="31" spans="1:16" ht="24.75" customHeight="1">
      <c r="A31" s="82"/>
      <c r="B31" s="83"/>
      <c r="C31" s="84" t="s">
        <v>37</v>
      </c>
      <c r="D31" s="84" t="s">
        <v>38</v>
      </c>
      <c r="E31" s="84" t="s">
        <v>39</v>
      </c>
      <c r="F31" s="84" t="s">
        <v>40</v>
      </c>
      <c r="G31" s="84" t="s">
        <v>41</v>
      </c>
      <c r="H31" s="84" t="s">
        <v>42</v>
      </c>
      <c r="I31" s="84" t="s">
        <v>39</v>
      </c>
      <c r="J31" s="84" t="s">
        <v>43</v>
      </c>
      <c r="K31" s="97"/>
      <c r="L31" s="88"/>
      <c r="M31" s="88"/>
      <c r="N31" s="88"/>
      <c r="O31" s="88"/>
      <c r="P31" s="91"/>
    </row>
    <row r="32" spans="1:16" ht="24.75" customHeight="1">
      <c r="A32" s="82"/>
      <c r="B32" s="83"/>
      <c r="C32" s="85"/>
      <c r="D32" s="85"/>
      <c r="E32" s="85"/>
      <c r="F32" s="85"/>
      <c r="G32" s="85"/>
      <c r="H32" s="85"/>
      <c r="I32" s="85"/>
      <c r="J32" s="85"/>
      <c r="K32" s="97"/>
      <c r="L32" s="88"/>
      <c r="M32" s="88"/>
      <c r="N32" s="88"/>
      <c r="O32" s="88"/>
      <c r="P32" s="91"/>
    </row>
    <row r="33" spans="1:16" ht="24.75" customHeight="1">
      <c r="A33" s="82"/>
      <c r="B33" s="83"/>
      <c r="C33" s="86"/>
      <c r="D33" s="86"/>
      <c r="E33" s="86"/>
      <c r="F33" s="86"/>
      <c r="G33" s="86"/>
      <c r="H33" s="86"/>
      <c r="I33" s="86"/>
      <c r="J33" s="86"/>
      <c r="K33" s="98"/>
      <c r="L33" s="89"/>
      <c r="M33" s="89"/>
      <c r="N33" s="89"/>
      <c r="O33" s="89"/>
      <c r="P33" s="92"/>
    </row>
    <row r="34" spans="1:16" ht="24.75" customHeight="1">
      <c r="A34" s="2" t="s">
        <v>1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5"/>
      <c r="M34" s="25"/>
      <c r="N34" s="25"/>
      <c r="O34" s="25"/>
      <c r="P34" s="25"/>
    </row>
    <row r="35" spans="1:16" ht="24.75" customHeight="1">
      <c r="A35" s="2" t="s">
        <v>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5"/>
      <c r="M35" s="25"/>
      <c r="N35" s="25"/>
      <c r="O35" s="25"/>
      <c r="P35" s="25"/>
    </row>
    <row r="36" spans="1:16" ht="24.75" customHeight="1">
      <c r="A36" s="2" t="s">
        <v>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5"/>
      <c r="M36" s="25"/>
      <c r="N36" s="25"/>
      <c r="O36" s="25"/>
      <c r="P36" s="25"/>
    </row>
    <row r="37" spans="1:16" ht="24.75" customHeight="1">
      <c r="A37" s="2" t="s">
        <v>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5"/>
      <c r="M37" s="25"/>
      <c r="N37" s="25"/>
      <c r="O37" s="25"/>
      <c r="P37" s="25"/>
    </row>
    <row r="38" spans="1:16" ht="24.75" customHeight="1">
      <c r="A38" s="2" t="s">
        <v>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5"/>
      <c r="M38" s="25"/>
      <c r="N38" s="25"/>
      <c r="O38" s="25"/>
      <c r="P38" s="25"/>
    </row>
    <row r="39" spans="1:16" ht="24.75" customHeight="1">
      <c r="A39" s="2" t="s">
        <v>6</v>
      </c>
      <c r="B39" s="2">
        <v>1</v>
      </c>
      <c r="C39" s="2"/>
      <c r="D39" s="2"/>
      <c r="E39" s="2"/>
      <c r="F39" s="2">
        <f>C39+D39-E39</f>
        <v>0</v>
      </c>
      <c r="G39" s="2">
        <v>2</v>
      </c>
      <c r="H39" s="2"/>
      <c r="I39" s="2"/>
      <c r="J39" s="2">
        <f>G39-H39-I39</f>
        <v>2</v>
      </c>
      <c r="K39" s="2">
        <f>F39+J39</f>
        <v>2</v>
      </c>
      <c r="L39" s="25"/>
      <c r="M39" s="26"/>
      <c r="N39" s="25"/>
      <c r="O39" s="25"/>
      <c r="P39" s="25"/>
    </row>
    <row r="40" spans="1:16" ht="24.75" customHeight="1">
      <c r="A40" s="2" t="s">
        <v>7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5"/>
      <c r="M40" s="26"/>
      <c r="N40" s="25"/>
      <c r="O40" s="25"/>
      <c r="P40" s="25"/>
    </row>
    <row r="41" spans="1:16" ht="24.75" customHeight="1">
      <c r="A41" s="2" t="s">
        <v>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5"/>
      <c r="M41" s="26"/>
      <c r="N41" s="25"/>
      <c r="O41" s="25"/>
      <c r="P41" s="25"/>
    </row>
    <row r="42" spans="1:16" ht="24.75" customHeight="1">
      <c r="A42" s="4" t="s">
        <v>14</v>
      </c>
      <c r="B42" s="3">
        <f>SUM(B34:B41)</f>
        <v>1</v>
      </c>
      <c r="C42" s="3">
        <f aca="true" t="shared" si="2" ref="C42:K42">SUM(C34:C41)</f>
        <v>0</v>
      </c>
      <c r="D42" s="3">
        <f t="shared" si="2"/>
        <v>0</v>
      </c>
      <c r="E42" s="3">
        <f t="shared" si="2"/>
        <v>0</v>
      </c>
      <c r="F42" s="3">
        <f t="shared" si="2"/>
        <v>0</v>
      </c>
      <c r="G42" s="3">
        <f t="shared" si="2"/>
        <v>2</v>
      </c>
      <c r="H42" s="3">
        <f t="shared" si="2"/>
        <v>0</v>
      </c>
      <c r="I42" s="3">
        <f t="shared" si="2"/>
        <v>0</v>
      </c>
      <c r="J42" s="3">
        <f t="shared" si="2"/>
        <v>2</v>
      </c>
      <c r="K42" s="3">
        <f t="shared" si="2"/>
        <v>2</v>
      </c>
      <c r="L42" s="3"/>
      <c r="M42" s="16"/>
      <c r="N42" s="3"/>
      <c r="O42" s="3"/>
      <c r="P42" s="3"/>
    </row>
    <row r="43" spans="1:16" ht="24.75" customHeight="1">
      <c r="A43" s="82" t="s">
        <v>24</v>
      </c>
      <c r="B43" s="83" t="s">
        <v>16</v>
      </c>
      <c r="C43" s="93" t="s">
        <v>30</v>
      </c>
      <c r="D43" s="94"/>
      <c r="E43" s="94"/>
      <c r="F43" s="95"/>
      <c r="G43" s="93" t="s">
        <v>31</v>
      </c>
      <c r="H43" s="94"/>
      <c r="I43" s="94"/>
      <c r="J43" s="95"/>
      <c r="K43" s="96" t="s">
        <v>33</v>
      </c>
      <c r="L43" s="87" t="s">
        <v>32</v>
      </c>
      <c r="M43" s="87" t="s">
        <v>34</v>
      </c>
      <c r="N43" s="87" t="s">
        <v>35</v>
      </c>
      <c r="O43" s="87" t="s">
        <v>36</v>
      </c>
      <c r="P43" s="90" t="s">
        <v>15</v>
      </c>
    </row>
    <row r="44" spans="1:16" ht="24.75" customHeight="1">
      <c r="A44" s="82"/>
      <c r="B44" s="83"/>
      <c r="C44" s="84" t="s">
        <v>37</v>
      </c>
      <c r="D44" s="84" t="s">
        <v>38</v>
      </c>
      <c r="E44" s="84" t="s">
        <v>39</v>
      </c>
      <c r="F44" s="84" t="s">
        <v>40</v>
      </c>
      <c r="G44" s="84" t="s">
        <v>41</v>
      </c>
      <c r="H44" s="84" t="s">
        <v>42</v>
      </c>
      <c r="I44" s="84" t="s">
        <v>39</v>
      </c>
      <c r="J44" s="84" t="s">
        <v>43</v>
      </c>
      <c r="K44" s="97"/>
      <c r="L44" s="88"/>
      <c r="M44" s="88"/>
      <c r="N44" s="88"/>
      <c r="O44" s="88"/>
      <c r="P44" s="91"/>
    </row>
    <row r="45" spans="1:16" ht="24.75" customHeight="1">
      <c r="A45" s="82"/>
      <c r="B45" s="83"/>
      <c r="C45" s="85"/>
      <c r="D45" s="85"/>
      <c r="E45" s="85"/>
      <c r="F45" s="85"/>
      <c r="G45" s="85"/>
      <c r="H45" s="85"/>
      <c r="I45" s="85"/>
      <c r="J45" s="85"/>
      <c r="K45" s="97"/>
      <c r="L45" s="88"/>
      <c r="M45" s="88"/>
      <c r="N45" s="88"/>
      <c r="O45" s="88"/>
      <c r="P45" s="91"/>
    </row>
    <row r="46" spans="1:16" ht="24.75" customHeight="1">
      <c r="A46" s="82"/>
      <c r="B46" s="83"/>
      <c r="C46" s="86"/>
      <c r="D46" s="86"/>
      <c r="E46" s="86"/>
      <c r="F46" s="86"/>
      <c r="G46" s="86"/>
      <c r="H46" s="86"/>
      <c r="I46" s="86"/>
      <c r="J46" s="86"/>
      <c r="K46" s="98"/>
      <c r="L46" s="89"/>
      <c r="M46" s="89"/>
      <c r="N46" s="89"/>
      <c r="O46" s="89"/>
      <c r="P46" s="92"/>
    </row>
    <row r="47" spans="1:16" ht="24.75" customHeight="1">
      <c r="A47" s="2" t="s">
        <v>1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5"/>
      <c r="M47" s="25"/>
      <c r="N47" s="25"/>
      <c r="O47" s="25"/>
      <c r="P47" s="25"/>
    </row>
    <row r="48" spans="1:16" ht="24.75" customHeight="1">
      <c r="A48" s="2" t="s">
        <v>2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5"/>
      <c r="M48" s="25"/>
      <c r="N48" s="25"/>
      <c r="O48" s="25"/>
      <c r="P48" s="25"/>
    </row>
    <row r="49" spans="1:16" ht="24.75" customHeight="1">
      <c r="A49" s="2" t="s">
        <v>3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5"/>
      <c r="M49" s="25"/>
      <c r="N49" s="25"/>
      <c r="O49" s="25"/>
      <c r="P49" s="25"/>
    </row>
    <row r="50" spans="1:16" ht="24.75" customHeight="1">
      <c r="A50" s="2" t="s">
        <v>4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5"/>
      <c r="M50" s="25"/>
      <c r="N50" s="25"/>
      <c r="O50" s="25"/>
      <c r="P50" s="25"/>
    </row>
    <row r="51" spans="1:16" ht="24.75" customHeight="1">
      <c r="A51" s="2" t="s">
        <v>5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5"/>
      <c r="M51" s="25"/>
      <c r="N51" s="25"/>
      <c r="O51" s="25"/>
      <c r="P51" s="25"/>
    </row>
    <row r="52" spans="1:16" ht="24.75" customHeight="1">
      <c r="A52" s="2" t="s">
        <v>6</v>
      </c>
      <c r="B52" s="2">
        <v>1</v>
      </c>
      <c r="C52" s="2">
        <v>2</v>
      </c>
      <c r="D52" s="2"/>
      <c r="E52" s="2"/>
      <c r="F52" s="2">
        <f>C52+D52-E52</f>
        <v>2</v>
      </c>
      <c r="G52" s="2">
        <v>5</v>
      </c>
      <c r="H52" s="2"/>
      <c r="I52" s="2"/>
      <c r="J52" s="2">
        <f>G52-H52-I52</f>
        <v>5</v>
      </c>
      <c r="K52" s="2">
        <f>F52+J52</f>
        <v>7</v>
      </c>
      <c r="L52" s="25">
        <v>5</v>
      </c>
      <c r="M52" s="26" t="s">
        <v>83</v>
      </c>
      <c r="N52" s="25">
        <v>500</v>
      </c>
      <c r="O52" s="25">
        <v>100</v>
      </c>
      <c r="P52" s="25">
        <v>15</v>
      </c>
    </row>
    <row r="53" spans="1:16" ht="24.75" customHeight="1">
      <c r="A53" s="2" t="s">
        <v>7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5"/>
      <c r="M53" s="26"/>
      <c r="N53" s="25"/>
      <c r="O53" s="25"/>
      <c r="P53" s="25"/>
    </row>
    <row r="54" spans="1:16" ht="24.75" customHeight="1">
      <c r="A54" s="2" t="s">
        <v>8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5"/>
      <c r="M54" s="26"/>
      <c r="N54" s="25"/>
      <c r="O54" s="25"/>
      <c r="P54" s="25"/>
    </row>
    <row r="55" spans="1:16" ht="24.75" customHeight="1">
      <c r="A55" s="4" t="s">
        <v>14</v>
      </c>
      <c r="B55" s="3">
        <f>SUM(B47:B54)</f>
        <v>1</v>
      </c>
      <c r="C55" s="3">
        <f aca="true" t="shared" si="3" ref="C55:P55">SUM(C47:C54)</f>
        <v>2</v>
      </c>
      <c r="D55" s="3">
        <f t="shared" si="3"/>
        <v>0</v>
      </c>
      <c r="E55" s="3">
        <f t="shared" si="3"/>
        <v>0</v>
      </c>
      <c r="F55" s="3">
        <f t="shared" si="3"/>
        <v>2</v>
      </c>
      <c r="G55" s="3">
        <f t="shared" si="3"/>
        <v>5</v>
      </c>
      <c r="H55" s="3">
        <f t="shared" si="3"/>
        <v>0</v>
      </c>
      <c r="I55" s="3">
        <f t="shared" si="3"/>
        <v>0</v>
      </c>
      <c r="J55" s="3">
        <f t="shared" si="3"/>
        <v>5</v>
      </c>
      <c r="K55" s="3">
        <f t="shared" si="3"/>
        <v>7</v>
      </c>
      <c r="L55" s="3">
        <f t="shared" si="3"/>
        <v>5</v>
      </c>
      <c r="M55" s="16" t="s">
        <v>83</v>
      </c>
      <c r="N55" s="3">
        <f t="shared" si="3"/>
        <v>500</v>
      </c>
      <c r="O55" s="3">
        <f t="shared" si="3"/>
        <v>100</v>
      </c>
      <c r="P55" s="3">
        <f t="shared" si="3"/>
        <v>15</v>
      </c>
    </row>
    <row r="59" spans="1:16" ht="24.75" customHeight="1">
      <c r="A59" s="82" t="s">
        <v>17</v>
      </c>
      <c r="B59" s="83" t="s">
        <v>16</v>
      </c>
      <c r="C59" s="93" t="s">
        <v>30</v>
      </c>
      <c r="D59" s="94"/>
      <c r="E59" s="94"/>
      <c r="F59" s="95"/>
      <c r="G59" s="93" t="s">
        <v>31</v>
      </c>
      <c r="H59" s="94"/>
      <c r="I59" s="94"/>
      <c r="J59" s="95"/>
      <c r="K59" s="96" t="s">
        <v>33</v>
      </c>
      <c r="L59" s="87" t="s">
        <v>32</v>
      </c>
      <c r="M59" s="87" t="s">
        <v>34</v>
      </c>
      <c r="N59" s="87" t="s">
        <v>35</v>
      </c>
      <c r="O59" s="87" t="s">
        <v>36</v>
      </c>
      <c r="P59" s="90" t="s">
        <v>15</v>
      </c>
    </row>
    <row r="60" spans="1:16" ht="24.75" customHeight="1">
      <c r="A60" s="82"/>
      <c r="B60" s="83"/>
      <c r="C60" s="84" t="s">
        <v>37</v>
      </c>
      <c r="D60" s="84" t="s">
        <v>38</v>
      </c>
      <c r="E60" s="84" t="s">
        <v>39</v>
      </c>
      <c r="F60" s="84" t="s">
        <v>40</v>
      </c>
      <c r="G60" s="84" t="s">
        <v>41</v>
      </c>
      <c r="H60" s="84" t="s">
        <v>42</v>
      </c>
      <c r="I60" s="84" t="s">
        <v>39</v>
      </c>
      <c r="J60" s="84" t="s">
        <v>43</v>
      </c>
      <c r="K60" s="97"/>
      <c r="L60" s="88"/>
      <c r="M60" s="88"/>
      <c r="N60" s="88"/>
      <c r="O60" s="88"/>
      <c r="P60" s="91"/>
    </row>
    <row r="61" spans="1:16" ht="24.75" customHeight="1">
      <c r="A61" s="82"/>
      <c r="B61" s="83"/>
      <c r="C61" s="85"/>
      <c r="D61" s="85"/>
      <c r="E61" s="85"/>
      <c r="F61" s="85"/>
      <c r="G61" s="85"/>
      <c r="H61" s="85"/>
      <c r="I61" s="85"/>
      <c r="J61" s="85"/>
      <c r="K61" s="97"/>
      <c r="L61" s="88"/>
      <c r="M61" s="88"/>
      <c r="N61" s="88"/>
      <c r="O61" s="88"/>
      <c r="P61" s="91"/>
    </row>
    <row r="62" spans="1:16" ht="24.75" customHeight="1">
      <c r="A62" s="82"/>
      <c r="B62" s="83"/>
      <c r="C62" s="86"/>
      <c r="D62" s="86"/>
      <c r="E62" s="86"/>
      <c r="F62" s="86"/>
      <c r="G62" s="86"/>
      <c r="H62" s="86"/>
      <c r="I62" s="86"/>
      <c r="J62" s="86"/>
      <c r="K62" s="98"/>
      <c r="L62" s="89"/>
      <c r="M62" s="89"/>
      <c r="N62" s="89"/>
      <c r="O62" s="89"/>
      <c r="P62" s="92"/>
    </row>
    <row r="63" spans="1:16" ht="24.75" customHeight="1">
      <c r="A63" s="2" t="s">
        <v>1</v>
      </c>
      <c r="B63" s="2">
        <v>1</v>
      </c>
      <c r="C63" s="2"/>
      <c r="D63" s="2"/>
      <c r="E63" s="2"/>
      <c r="F63" s="2">
        <f>SUM(C63:E63)</f>
        <v>0</v>
      </c>
      <c r="G63" s="2">
        <v>4</v>
      </c>
      <c r="H63" s="2"/>
      <c r="I63" s="2"/>
      <c r="J63" s="2">
        <f>G63-H63-I63</f>
        <v>4</v>
      </c>
      <c r="K63" s="2">
        <f>F63+J63</f>
        <v>4</v>
      </c>
      <c r="L63" s="25"/>
      <c r="M63" s="26"/>
      <c r="N63" s="25"/>
      <c r="O63" s="25"/>
      <c r="P63" s="25"/>
    </row>
    <row r="64" spans="1:16" ht="24.75" customHeight="1">
      <c r="A64" s="2" t="s">
        <v>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5"/>
      <c r="M64" s="25"/>
      <c r="N64" s="25"/>
      <c r="O64" s="25"/>
      <c r="P64" s="25"/>
    </row>
    <row r="65" spans="1:16" ht="24.75" customHeight="1">
      <c r="A65" s="2" t="s">
        <v>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5"/>
      <c r="M65" s="25"/>
      <c r="N65" s="25"/>
      <c r="O65" s="25"/>
      <c r="P65" s="25"/>
    </row>
    <row r="66" spans="1:16" ht="24.75" customHeight="1">
      <c r="A66" s="2" t="s">
        <v>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5"/>
      <c r="M66" s="26"/>
      <c r="N66" s="25"/>
      <c r="O66" s="25"/>
      <c r="P66" s="25"/>
    </row>
    <row r="67" spans="1:16" ht="24.75" customHeight="1">
      <c r="A67" s="2" t="s">
        <v>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5"/>
      <c r="M67" s="25"/>
      <c r="N67" s="25"/>
      <c r="O67" s="25"/>
      <c r="P67" s="25"/>
    </row>
    <row r="68" spans="1:16" ht="24.75" customHeight="1">
      <c r="A68" s="2" t="s">
        <v>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5"/>
      <c r="M68" s="25"/>
      <c r="N68" s="25"/>
      <c r="O68" s="25"/>
      <c r="P68" s="25"/>
    </row>
    <row r="69" spans="1:16" ht="24.75" customHeight="1">
      <c r="A69" s="2" t="s">
        <v>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5"/>
      <c r="M69" s="25"/>
      <c r="N69" s="25"/>
      <c r="O69" s="25"/>
      <c r="P69" s="25"/>
    </row>
    <row r="70" spans="1:16" ht="24.75" customHeight="1">
      <c r="A70" s="2" t="s">
        <v>8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5"/>
      <c r="M70" s="25"/>
      <c r="N70" s="25"/>
      <c r="O70" s="25"/>
      <c r="P70" s="25"/>
    </row>
    <row r="71" spans="1:16" ht="24.75" customHeight="1">
      <c r="A71" s="4" t="s">
        <v>14</v>
      </c>
      <c r="B71" s="3">
        <f>SUM(B63:B70)</f>
        <v>1</v>
      </c>
      <c r="C71" s="3">
        <f aca="true" t="shared" si="4" ref="C71:K71">SUM(C63:C70)</f>
        <v>0</v>
      </c>
      <c r="D71" s="3">
        <f t="shared" si="4"/>
        <v>0</v>
      </c>
      <c r="E71" s="3">
        <f t="shared" si="4"/>
        <v>0</v>
      </c>
      <c r="F71" s="3">
        <f t="shared" si="4"/>
        <v>0</v>
      </c>
      <c r="G71" s="3">
        <f t="shared" si="4"/>
        <v>4</v>
      </c>
      <c r="H71" s="3">
        <f t="shared" si="4"/>
        <v>0</v>
      </c>
      <c r="I71" s="3">
        <f t="shared" si="4"/>
        <v>0</v>
      </c>
      <c r="J71" s="3">
        <f t="shared" si="4"/>
        <v>4</v>
      </c>
      <c r="K71" s="3">
        <f t="shared" si="4"/>
        <v>4</v>
      </c>
      <c r="L71" s="74"/>
      <c r="M71" s="75"/>
      <c r="N71" s="74"/>
      <c r="O71" s="74"/>
      <c r="P71" s="74"/>
    </row>
  </sheetData>
  <sheetProtection/>
  <mergeCells count="93">
    <mergeCell ref="N59:N62"/>
    <mergeCell ref="O59:O62"/>
    <mergeCell ref="P59:P62"/>
    <mergeCell ref="C60:C62"/>
    <mergeCell ref="D60:D62"/>
    <mergeCell ref="E60:E62"/>
    <mergeCell ref="F60:F62"/>
    <mergeCell ref="G60:G62"/>
    <mergeCell ref="H60:H62"/>
    <mergeCell ref="L59:L62"/>
    <mergeCell ref="M59:M62"/>
    <mergeCell ref="A59:A62"/>
    <mergeCell ref="B59:B62"/>
    <mergeCell ref="C59:F59"/>
    <mergeCell ref="G59:J59"/>
    <mergeCell ref="K59:K62"/>
    <mergeCell ref="I60:I62"/>
    <mergeCell ref="J60:J62"/>
    <mergeCell ref="O43:O46"/>
    <mergeCell ref="P43:P46"/>
    <mergeCell ref="C44:C46"/>
    <mergeCell ref="D44:D46"/>
    <mergeCell ref="E44:E46"/>
    <mergeCell ref="F44:F46"/>
    <mergeCell ref="G44:G46"/>
    <mergeCell ref="H44:H46"/>
    <mergeCell ref="L43:L46"/>
    <mergeCell ref="J44:J46"/>
    <mergeCell ref="A30:A33"/>
    <mergeCell ref="B30:B33"/>
    <mergeCell ref="M43:M46"/>
    <mergeCell ref="N30:N33"/>
    <mergeCell ref="A43:A46"/>
    <mergeCell ref="B43:B46"/>
    <mergeCell ref="C43:F43"/>
    <mergeCell ref="G43:J43"/>
    <mergeCell ref="K43:K46"/>
    <mergeCell ref="I44:I46"/>
    <mergeCell ref="N43:N46"/>
    <mergeCell ref="O30:O33"/>
    <mergeCell ref="P30:P33"/>
    <mergeCell ref="C31:C33"/>
    <mergeCell ref="D31:D33"/>
    <mergeCell ref="E31:E33"/>
    <mergeCell ref="F31:F33"/>
    <mergeCell ref="G31:G33"/>
    <mergeCell ref="H31:H33"/>
    <mergeCell ref="C30:F30"/>
    <mergeCell ref="G30:J30"/>
    <mergeCell ref="K30:K33"/>
    <mergeCell ref="L30:L33"/>
    <mergeCell ref="I31:I33"/>
    <mergeCell ref="J31:J33"/>
    <mergeCell ref="M30:M33"/>
    <mergeCell ref="P17:P20"/>
    <mergeCell ref="C18:C20"/>
    <mergeCell ref="D18:D20"/>
    <mergeCell ref="E18:E20"/>
    <mergeCell ref="F18:F20"/>
    <mergeCell ref="G18:G20"/>
    <mergeCell ref="L17:L20"/>
    <mergeCell ref="H18:H20"/>
    <mergeCell ref="I18:I20"/>
    <mergeCell ref="J18:J20"/>
    <mergeCell ref="M17:M20"/>
    <mergeCell ref="N17:N20"/>
    <mergeCell ref="O17:O20"/>
    <mergeCell ref="M4:M7"/>
    <mergeCell ref="N4:N7"/>
    <mergeCell ref="O4:O7"/>
    <mergeCell ref="P4:P7"/>
    <mergeCell ref="J5:J7"/>
    <mergeCell ref="A17:A20"/>
    <mergeCell ref="B17:B20"/>
    <mergeCell ref="C17:F17"/>
    <mergeCell ref="G17:J17"/>
    <mergeCell ref="K17:K20"/>
    <mergeCell ref="C4:F4"/>
    <mergeCell ref="G4:J4"/>
    <mergeCell ref="K4:K7"/>
    <mergeCell ref="L4:L7"/>
    <mergeCell ref="C5:C7"/>
    <mergeCell ref="D5:D7"/>
    <mergeCell ref="E5:E7"/>
    <mergeCell ref="F5:F7"/>
    <mergeCell ref="G5:G7"/>
    <mergeCell ref="A1:K1"/>
    <mergeCell ref="A2:K2"/>
    <mergeCell ref="A3:K3"/>
    <mergeCell ref="A4:A7"/>
    <mergeCell ref="B4:B7"/>
    <mergeCell ref="H5:H7"/>
    <mergeCell ref="I5:I7"/>
  </mergeCells>
  <printOptions/>
  <pageMargins left="0.03937007874015748" right="0.03937007874015748" top="0.35433070866141736" bottom="0" header="0.11811023622047245" footer="0.11811023622047245"/>
  <pageSetup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1"/>
  <sheetViews>
    <sheetView zoomScale="91" zoomScaleNormal="91" zoomScalePageLayoutView="0" workbookViewId="0" topLeftCell="A74">
      <selection activeCell="M85" sqref="M85"/>
    </sheetView>
  </sheetViews>
  <sheetFormatPr defaultColWidth="9.140625" defaultRowHeight="25.5" customHeight="1"/>
  <cols>
    <col min="1" max="1" width="16.00390625" style="0" customWidth="1"/>
    <col min="2" max="2" width="11.28125" style="0" customWidth="1"/>
    <col min="3" max="6" width="10.8515625" style="0" customWidth="1"/>
    <col min="7" max="10" width="9.421875" style="0" customWidth="1"/>
    <col min="11" max="13" width="8.7109375" style="0" customWidth="1"/>
    <col min="14" max="14" width="10.140625" style="0" customWidth="1"/>
    <col min="15" max="16" width="8.7109375" style="0" customWidth="1"/>
  </cols>
  <sheetData>
    <row r="1" spans="1:11" ht="25.5" customHeight="1">
      <c r="A1" s="81" t="s">
        <v>81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25.5" customHeight="1">
      <c r="A2" s="81" t="s">
        <v>86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25.5" customHeight="1">
      <c r="A3" s="81" t="s">
        <v>47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6" ht="18" customHeight="1">
      <c r="A4" s="82" t="s">
        <v>48</v>
      </c>
      <c r="B4" s="83" t="s">
        <v>16</v>
      </c>
      <c r="C4" s="93" t="s">
        <v>30</v>
      </c>
      <c r="D4" s="94"/>
      <c r="E4" s="94"/>
      <c r="F4" s="95"/>
      <c r="G4" s="93" t="s">
        <v>77</v>
      </c>
      <c r="H4" s="94"/>
      <c r="I4" s="94"/>
      <c r="J4" s="95"/>
      <c r="K4" s="96" t="s">
        <v>33</v>
      </c>
      <c r="L4" s="96" t="s">
        <v>32</v>
      </c>
      <c r="M4" s="96" t="s">
        <v>34</v>
      </c>
      <c r="N4" s="96" t="s">
        <v>35</v>
      </c>
      <c r="O4" s="96" t="s">
        <v>36</v>
      </c>
      <c r="P4" s="84" t="s">
        <v>15</v>
      </c>
    </row>
    <row r="5" spans="1:16" ht="25.5" customHeight="1">
      <c r="A5" s="82"/>
      <c r="B5" s="83"/>
      <c r="C5" s="84" t="s">
        <v>37</v>
      </c>
      <c r="D5" s="84" t="s">
        <v>38</v>
      </c>
      <c r="E5" s="84" t="s">
        <v>39</v>
      </c>
      <c r="F5" s="84" t="s">
        <v>40</v>
      </c>
      <c r="G5" s="84" t="s">
        <v>41</v>
      </c>
      <c r="H5" s="84" t="s">
        <v>42</v>
      </c>
      <c r="I5" s="84" t="s">
        <v>39</v>
      </c>
      <c r="J5" s="84" t="s">
        <v>43</v>
      </c>
      <c r="K5" s="97"/>
      <c r="L5" s="97"/>
      <c r="M5" s="97"/>
      <c r="N5" s="97"/>
      <c r="O5" s="97"/>
      <c r="P5" s="85"/>
    </row>
    <row r="6" spans="1:16" ht="25.5" customHeight="1">
      <c r="A6" s="82"/>
      <c r="B6" s="83"/>
      <c r="C6" s="85"/>
      <c r="D6" s="85"/>
      <c r="E6" s="85"/>
      <c r="F6" s="85"/>
      <c r="G6" s="85"/>
      <c r="H6" s="85"/>
      <c r="I6" s="85"/>
      <c r="J6" s="85"/>
      <c r="K6" s="97"/>
      <c r="L6" s="97"/>
      <c r="M6" s="97"/>
      <c r="N6" s="97"/>
      <c r="O6" s="97"/>
      <c r="P6" s="85"/>
    </row>
    <row r="7" spans="1:16" ht="25.5" customHeight="1">
      <c r="A7" s="82"/>
      <c r="B7" s="83"/>
      <c r="C7" s="86"/>
      <c r="D7" s="86"/>
      <c r="E7" s="86"/>
      <c r="F7" s="86"/>
      <c r="G7" s="86"/>
      <c r="H7" s="86"/>
      <c r="I7" s="86"/>
      <c r="J7" s="86"/>
      <c r="K7" s="98"/>
      <c r="L7" s="98"/>
      <c r="M7" s="98"/>
      <c r="N7" s="98"/>
      <c r="O7" s="98"/>
      <c r="P7" s="86"/>
    </row>
    <row r="8" spans="1:16" ht="25.5" customHeight="1">
      <c r="A8" s="2" t="s">
        <v>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25.5" customHeight="1">
      <c r="A9" s="2" t="s">
        <v>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2"/>
      <c r="N9" s="2"/>
      <c r="O9" s="2"/>
      <c r="P9" s="2"/>
    </row>
    <row r="10" spans="1:16" ht="25.5" customHeight="1">
      <c r="A10" s="2" t="s">
        <v>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25.5" customHeight="1">
      <c r="A11" s="2" t="s">
        <v>4</v>
      </c>
      <c r="B11" s="2">
        <v>1</v>
      </c>
      <c r="C11" s="2"/>
      <c r="D11" s="2"/>
      <c r="E11" s="2"/>
      <c r="F11" s="2">
        <f>C11+D11-E11</f>
        <v>0</v>
      </c>
      <c r="G11" s="2">
        <v>3</v>
      </c>
      <c r="H11" s="2"/>
      <c r="I11" s="2"/>
      <c r="J11" s="2">
        <f>G11-H11-I11</f>
        <v>3</v>
      </c>
      <c r="K11" s="2">
        <f>F11+J11</f>
        <v>3</v>
      </c>
      <c r="L11" s="2"/>
      <c r="M11" s="62"/>
      <c r="N11" s="2"/>
      <c r="O11" s="2"/>
      <c r="P11" s="2"/>
    </row>
    <row r="12" spans="1:16" ht="25.5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63"/>
      <c r="N12" s="2"/>
      <c r="O12" s="2"/>
      <c r="P12" s="2"/>
    </row>
    <row r="13" spans="1:16" ht="25.5" customHeight="1">
      <c r="A13" s="2" t="s">
        <v>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63"/>
      <c r="N13" s="2"/>
      <c r="O13" s="2"/>
      <c r="P13" s="2"/>
    </row>
    <row r="14" spans="1:16" ht="25.5" customHeight="1">
      <c r="A14" s="2" t="s">
        <v>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63"/>
      <c r="N14" s="2"/>
      <c r="O14" s="2"/>
      <c r="P14" s="2"/>
    </row>
    <row r="15" spans="1:16" ht="25.5" customHeight="1">
      <c r="A15" s="2" t="s">
        <v>8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63"/>
      <c r="N15" s="2"/>
      <c r="O15" s="2"/>
      <c r="P15" s="2"/>
    </row>
    <row r="16" spans="1:16" ht="25.5" customHeight="1">
      <c r="A16" s="4" t="s">
        <v>14</v>
      </c>
      <c r="B16" s="3">
        <f>SUM(B8:B15)</f>
        <v>1</v>
      </c>
      <c r="C16" s="3">
        <f aca="true" t="shared" si="0" ref="C16:K16">SUM(C8:C15)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3</v>
      </c>
      <c r="H16" s="3">
        <f t="shared" si="0"/>
        <v>0</v>
      </c>
      <c r="I16" s="3">
        <f t="shared" si="0"/>
        <v>0</v>
      </c>
      <c r="J16" s="3">
        <f t="shared" si="0"/>
        <v>3</v>
      </c>
      <c r="K16" s="3">
        <f t="shared" si="0"/>
        <v>3</v>
      </c>
      <c r="L16" s="3"/>
      <c r="M16" s="16"/>
      <c r="N16" s="3"/>
      <c r="O16" s="3"/>
      <c r="P16" s="3"/>
    </row>
    <row r="17" spans="1:16" ht="25.5" customHeight="1">
      <c r="A17" s="82" t="s">
        <v>49</v>
      </c>
      <c r="B17" s="83" t="s">
        <v>16</v>
      </c>
      <c r="C17" s="93" t="s">
        <v>30</v>
      </c>
      <c r="D17" s="94"/>
      <c r="E17" s="94"/>
      <c r="F17" s="95"/>
      <c r="G17" s="93" t="s">
        <v>31</v>
      </c>
      <c r="H17" s="94"/>
      <c r="I17" s="94"/>
      <c r="J17" s="95"/>
      <c r="K17" s="96" t="s">
        <v>33</v>
      </c>
      <c r="L17" s="96" t="s">
        <v>32</v>
      </c>
      <c r="M17" s="96" t="s">
        <v>34</v>
      </c>
      <c r="N17" s="96" t="s">
        <v>35</v>
      </c>
      <c r="O17" s="96" t="s">
        <v>36</v>
      </c>
      <c r="P17" s="84" t="s">
        <v>15</v>
      </c>
    </row>
    <row r="18" spans="1:16" ht="25.5" customHeight="1">
      <c r="A18" s="82"/>
      <c r="B18" s="83"/>
      <c r="C18" s="84" t="s">
        <v>37</v>
      </c>
      <c r="D18" s="84" t="s">
        <v>38</v>
      </c>
      <c r="E18" s="84" t="s">
        <v>39</v>
      </c>
      <c r="F18" s="84" t="s">
        <v>40</v>
      </c>
      <c r="G18" s="84" t="s">
        <v>41</v>
      </c>
      <c r="H18" s="84" t="s">
        <v>42</v>
      </c>
      <c r="I18" s="84" t="s">
        <v>39</v>
      </c>
      <c r="J18" s="84" t="s">
        <v>43</v>
      </c>
      <c r="K18" s="97"/>
      <c r="L18" s="97"/>
      <c r="M18" s="97"/>
      <c r="N18" s="97"/>
      <c r="O18" s="97"/>
      <c r="P18" s="85"/>
    </row>
    <row r="19" spans="1:16" ht="25.5" customHeight="1">
      <c r="A19" s="82"/>
      <c r="B19" s="83"/>
      <c r="C19" s="85"/>
      <c r="D19" s="85"/>
      <c r="E19" s="85"/>
      <c r="F19" s="85"/>
      <c r="G19" s="85"/>
      <c r="H19" s="85"/>
      <c r="I19" s="85"/>
      <c r="J19" s="85"/>
      <c r="K19" s="97"/>
      <c r="L19" s="97"/>
      <c r="M19" s="97"/>
      <c r="N19" s="97"/>
      <c r="O19" s="97"/>
      <c r="P19" s="85"/>
    </row>
    <row r="20" spans="1:16" ht="25.5" customHeight="1">
      <c r="A20" s="82"/>
      <c r="B20" s="83"/>
      <c r="C20" s="86"/>
      <c r="D20" s="86"/>
      <c r="E20" s="86"/>
      <c r="F20" s="86"/>
      <c r="G20" s="86"/>
      <c r="H20" s="86"/>
      <c r="I20" s="86"/>
      <c r="J20" s="86"/>
      <c r="K20" s="98"/>
      <c r="L20" s="98"/>
      <c r="M20" s="98"/>
      <c r="N20" s="98"/>
      <c r="O20" s="98"/>
      <c r="P20" s="86"/>
    </row>
    <row r="21" spans="1:16" ht="25.5" customHeight="1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25.5" customHeight="1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25.5" customHeight="1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25.5" customHeight="1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25.5" customHeight="1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25.5" customHeight="1">
      <c r="A26" s="2" t="s">
        <v>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25.5" customHeight="1">
      <c r="A27" s="2" t="s">
        <v>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25.5" customHeight="1">
      <c r="A28" s="2" t="s">
        <v>8</v>
      </c>
      <c r="B28" s="2">
        <v>1</v>
      </c>
      <c r="C28" s="2"/>
      <c r="D28" s="2"/>
      <c r="E28" s="2"/>
      <c r="F28" s="2">
        <f>C28+D28-E28</f>
        <v>0</v>
      </c>
      <c r="G28" s="2">
        <v>3</v>
      </c>
      <c r="H28" s="2"/>
      <c r="I28" s="2"/>
      <c r="J28" s="2">
        <f>G28-H28-I28</f>
        <v>3</v>
      </c>
      <c r="K28" s="2">
        <f>F28+J28</f>
        <v>3</v>
      </c>
      <c r="L28" s="2"/>
      <c r="M28" s="2"/>
      <c r="N28" s="2"/>
      <c r="O28" s="2"/>
      <c r="P28" s="2"/>
    </row>
    <row r="29" spans="1:16" ht="25.5" customHeight="1">
      <c r="A29" s="4" t="s">
        <v>14</v>
      </c>
      <c r="B29" s="3">
        <f>SUM(B21:B28)</f>
        <v>1</v>
      </c>
      <c r="C29" s="3">
        <f aca="true" t="shared" si="1" ref="C29:P29">SUM(C21:C28)</f>
        <v>0</v>
      </c>
      <c r="D29" s="3">
        <f t="shared" si="1"/>
        <v>0</v>
      </c>
      <c r="E29" s="3">
        <f t="shared" si="1"/>
        <v>0</v>
      </c>
      <c r="F29" s="3">
        <f t="shared" si="1"/>
        <v>0</v>
      </c>
      <c r="G29" s="3">
        <f t="shared" si="1"/>
        <v>3</v>
      </c>
      <c r="H29" s="3">
        <f t="shared" si="1"/>
        <v>0</v>
      </c>
      <c r="I29" s="3">
        <f t="shared" si="1"/>
        <v>0</v>
      </c>
      <c r="J29" s="3">
        <f t="shared" si="1"/>
        <v>3</v>
      </c>
      <c r="K29" s="3">
        <f t="shared" si="1"/>
        <v>3</v>
      </c>
      <c r="L29" s="3">
        <f t="shared" si="1"/>
        <v>0</v>
      </c>
      <c r="M29" s="3">
        <f t="shared" si="1"/>
        <v>0</v>
      </c>
      <c r="N29" s="3">
        <f t="shared" si="1"/>
        <v>0</v>
      </c>
      <c r="O29" s="3">
        <f t="shared" si="1"/>
        <v>0</v>
      </c>
      <c r="P29" s="3">
        <f t="shared" si="1"/>
        <v>0</v>
      </c>
    </row>
    <row r="30" spans="1:16" ht="25.5" customHeight="1">
      <c r="A30" s="82" t="s">
        <v>45</v>
      </c>
      <c r="B30" s="83" t="s">
        <v>16</v>
      </c>
      <c r="C30" s="93" t="s">
        <v>30</v>
      </c>
      <c r="D30" s="94"/>
      <c r="E30" s="94"/>
      <c r="F30" s="95"/>
      <c r="G30" s="93" t="s">
        <v>31</v>
      </c>
      <c r="H30" s="94"/>
      <c r="I30" s="94"/>
      <c r="J30" s="95"/>
      <c r="K30" s="96" t="s">
        <v>33</v>
      </c>
      <c r="L30" s="96" t="s">
        <v>32</v>
      </c>
      <c r="M30" s="96" t="s">
        <v>34</v>
      </c>
      <c r="N30" s="96" t="s">
        <v>35</v>
      </c>
      <c r="O30" s="96" t="s">
        <v>36</v>
      </c>
      <c r="P30" s="84" t="s">
        <v>15</v>
      </c>
    </row>
    <row r="31" spans="1:16" ht="25.5" customHeight="1">
      <c r="A31" s="82"/>
      <c r="B31" s="83"/>
      <c r="C31" s="84" t="s">
        <v>37</v>
      </c>
      <c r="D31" s="84" t="s">
        <v>38</v>
      </c>
      <c r="E31" s="84" t="s">
        <v>39</v>
      </c>
      <c r="F31" s="84" t="s">
        <v>40</v>
      </c>
      <c r="G31" s="84" t="s">
        <v>41</v>
      </c>
      <c r="H31" s="84" t="s">
        <v>42</v>
      </c>
      <c r="I31" s="84" t="s">
        <v>39</v>
      </c>
      <c r="J31" s="84" t="s">
        <v>43</v>
      </c>
      <c r="K31" s="97"/>
      <c r="L31" s="97"/>
      <c r="M31" s="97"/>
      <c r="N31" s="97"/>
      <c r="O31" s="97"/>
      <c r="P31" s="85"/>
    </row>
    <row r="32" spans="1:16" ht="25.5" customHeight="1">
      <c r="A32" s="82"/>
      <c r="B32" s="83"/>
      <c r="C32" s="85"/>
      <c r="D32" s="85"/>
      <c r="E32" s="85"/>
      <c r="F32" s="85"/>
      <c r="G32" s="85"/>
      <c r="H32" s="85"/>
      <c r="I32" s="85"/>
      <c r="J32" s="85"/>
      <c r="K32" s="97"/>
      <c r="L32" s="97"/>
      <c r="M32" s="97"/>
      <c r="N32" s="97"/>
      <c r="O32" s="97"/>
      <c r="P32" s="85"/>
    </row>
    <row r="33" spans="1:16" ht="25.5" customHeight="1">
      <c r="A33" s="82"/>
      <c r="B33" s="83"/>
      <c r="C33" s="86"/>
      <c r="D33" s="86"/>
      <c r="E33" s="86"/>
      <c r="F33" s="86"/>
      <c r="G33" s="86"/>
      <c r="H33" s="86"/>
      <c r="I33" s="86"/>
      <c r="J33" s="86"/>
      <c r="K33" s="98"/>
      <c r="L33" s="98"/>
      <c r="M33" s="98"/>
      <c r="N33" s="98"/>
      <c r="O33" s="98"/>
      <c r="P33" s="86"/>
    </row>
    <row r="34" spans="1:16" ht="25.5" customHeight="1">
      <c r="A34" s="2" t="s">
        <v>1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25.5" customHeight="1">
      <c r="A35" s="2" t="s">
        <v>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5"/>
      <c r="M35" s="26"/>
      <c r="N35" s="25"/>
      <c r="O35" s="25"/>
      <c r="P35" s="25"/>
    </row>
    <row r="36" spans="1:16" ht="25.5" customHeight="1">
      <c r="A36" s="2" t="s">
        <v>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5"/>
      <c r="M36" s="26"/>
      <c r="N36" s="25"/>
      <c r="O36" s="25"/>
      <c r="P36" s="25"/>
    </row>
    <row r="37" spans="1:16" ht="25.5" customHeight="1">
      <c r="A37" s="2" t="s">
        <v>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5"/>
      <c r="M37" s="26"/>
      <c r="N37" s="25"/>
      <c r="O37" s="25"/>
      <c r="P37" s="25"/>
    </row>
    <row r="38" spans="1:16" ht="25.5" customHeight="1">
      <c r="A38" s="2" t="s">
        <v>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5"/>
      <c r="M38" s="26"/>
      <c r="N38" s="25"/>
      <c r="O38" s="25"/>
      <c r="P38" s="25"/>
    </row>
    <row r="39" spans="1:16" ht="25.5" customHeight="1">
      <c r="A39" s="2" t="s">
        <v>6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5"/>
      <c r="M39" s="26"/>
      <c r="N39" s="25"/>
      <c r="O39" s="25"/>
      <c r="P39" s="25"/>
    </row>
    <row r="40" spans="1:16" ht="25.5" customHeight="1">
      <c r="A40" s="2" t="s">
        <v>7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5"/>
      <c r="M40" s="26"/>
      <c r="N40" s="25"/>
      <c r="O40" s="25"/>
      <c r="P40" s="25"/>
    </row>
    <row r="41" spans="1:16" ht="25.5" customHeight="1">
      <c r="A41" s="2" t="s">
        <v>8</v>
      </c>
      <c r="B41" s="2">
        <v>1</v>
      </c>
      <c r="C41" s="2"/>
      <c r="D41" s="2"/>
      <c r="E41" s="2"/>
      <c r="F41" s="2"/>
      <c r="G41" s="2">
        <v>15</v>
      </c>
      <c r="H41" s="2"/>
      <c r="I41" s="2"/>
      <c r="J41" s="25">
        <f>G41-H41-I41</f>
        <v>15</v>
      </c>
      <c r="K41" s="25">
        <f>F41+J41</f>
        <v>15</v>
      </c>
      <c r="L41" s="25"/>
      <c r="M41" s="26"/>
      <c r="N41" s="25"/>
      <c r="O41" s="25"/>
      <c r="P41" s="25"/>
    </row>
    <row r="42" spans="1:16" ht="25.5" customHeight="1">
      <c r="A42" s="4" t="s">
        <v>14</v>
      </c>
      <c r="B42" s="3">
        <f>SUM(B34:B41)</f>
        <v>1</v>
      </c>
      <c r="C42" s="3">
        <f aca="true" t="shared" si="2" ref="C42:K42">SUM(C34:C41)</f>
        <v>0</v>
      </c>
      <c r="D42" s="3">
        <f t="shared" si="2"/>
        <v>0</v>
      </c>
      <c r="E42" s="3">
        <f t="shared" si="2"/>
        <v>0</v>
      </c>
      <c r="F42" s="3">
        <f t="shared" si="2"/>
        <v>0</v>
      </c>
      <c r="G42" s="3">
        <f t="shared" si="2"/>
        <v>15</v>
      </c>
      <c r="H42" s="3">
        <f t="shared" si="2"/>
        <v>0</v>
      </c>
      <c r="I42" s="3">
        <f t="shared" si="2"/>
        <v>0</v>
      </c>
      <c r="J42" s="74">
        <f t="shared" si="2"/>
        <v>15</v>
      </c>
      <c r="K42" s="74">
        <f t="shared" si="2"/>
        <v>15</v>
      </c>
      <c r="L42" s="74"/>
      <c r="M42" s="75"/>
      <c r="N42" s="74"/>
      <c r="O42" s="74"/>
      <c r="P42" s="74"/>
    </row>
    <row r="45" spans="1:16" ht="25.5" customHeight="1">
      <c r="A45" s="82" t="s">
        <v>25</v>
      </c>
      <c r="B45" s="83" t="s">
        <v>16</v>
      </c>
      <c r="C45" s="93" t="s">
        <v>30</v>
      </c>
      <c r="D45" s="94"/>
      <c r="E45" s="94"/>
      <c r="F45" s="95"/>
      <c r="G45" s="93" t="s">
        <v>31</v>
      </c>
      <c r="H45" s="94"/>
      <c r="I45" s="94"/>
      <c r="J45" s="95"/>
      <c r="K45" s="96" t="s">
        <v>33</v>
      </c>
      <c r="L45" s="96" t="s">
        <v>32</v>
      </c>
      <c r="M45" s="96" t="s">
        <v>34</v>
      </c>
      <c r="N45" s="96" t="s">
        <v>35</v>
      </c>
      <c r="O45" s="96" t="s">
        <v>36</v>
      </c>
      <c r="P45" s="84" t="s">
        <v>15</v>
      </c>
    </row>
    <row r="46" spans="1:16" ht="25.5" customHeight="1">
      <c r="A46" s="82"/>
      <c r="B46" s="83"/>
      <c r="C46" s="84" t="s">
        <v>37</v>
      </c>
      <c r="D46" s="84" t="s">
        <v>38</v>
      </c>
      <c r="E46" s="84" t="s">
        <v>39</v>
      </c>
      <c r="F46" s="84" t="s">
        <v>40</v>
      </c>
      <c r="G46" s="84" t="s">
        <v>41</v>
      </c>
      <c r="H46" s="84" t="s">
        <v>42</v>
      </c>
      <c r="I46" s="84" t="s">
        <v>39</v>
      </c>
      <c r="J46" s="84" t="s">
        <v>43</v>
      </c>
      <c r="K46" s="97"/>
      <c r="L46" s="97"/>
      <c r="M46" s="97"/>
      <c r="N46" s="97"/>
      <c r="O46" s="97"/>
      <c r="P46" s="85"/>
    </row>
    <row r="47" spans="1:16" ht="25.5" customHeight="1">
      <c r="A47" s="82"/>
      <c r="B47" s="83"/>
      <c r="C47" s="85"/>
      <c r="D47" s="85"/>
      <c r="E47" s="85"/>
      <c r="F47" s="85"/>
      <c r="G47" s="85"/>
      <c r="H47" s="85"/>
      <c r="I47" s="85"/>
      <c r="J47" s="85"/>
      <c r="K47" s="97"/>
      <c r="L47" s="97"/>
      <c r="M47" s="97"/>
      <c r="N47" s="97"/>
      <c r="O47" s="97"/>
      <c r="P47" s="85"/>
    </row>
    <row r="48" spans="1:16" ht="25.5" customHeight="1">
      <c r="A48" s="82"/>
      <c r="B48" s="83"/>
      <c r="C48" s="86"/>
      <c r="D48" s="86"/>
      <c r="E48" s="86"/>
      <c r="F48" s="86"/>
      <c r="G48" s="86"/>
      <c r="H48" s="86"/>
      <c r="I48" s="86"/>
      <c r="J48" s="86"/>
      <c r="K48" s="98"/>
      <c r="L48" s="98"/>
      <c r="M48" s="98"/>
      <c r="N48" s="98"/>
      <c r="O48" s="98"/>
      <c r="P48" s="86"/>
    </row>
    <row r="49" spans="1:16" ht="25.5" customHeight="1">
      <c r="A49" s="2" t="s">
        <v>1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25.5" customHeight="1">
      <c r="A50" s="2" t="s">
        <v>2</v>
      </c>
      <c r="B50" s="2">
        <v>15</v>
      </c>
      <c r="C50" s="2">
        <v>12</v>
      </c>
      <c r="D50" s="2"/>
      <c r="E50" s="2"/>
      <c r="F50" s="2">
        <f>C50+D50-E50</f>
        <v>12</v>
      </c>
      <c r="G50" s="2">
        <v>36</v>
      </c>
      <c r="H50" s="2"/>
      <c r="I50" s="2"/>
      <c r="J50" s="2">
        <f>G50-H50-I50</f>
        <v>36</v>
      </c>
      <c r="K50" s="2">
        <f>F50+J50</f>
        <v>48</v>
      </c>
      <c r="L50" s="2">
        <v>36</v>
      </c>
      <c r="M50" s="12" t="s">
        <v>83</v>
      </c>
      <c r="N50" s="2">
        <v>3600</v>
      </c>
      <c r="O50" s="2">
        <f>N50/L50</f>
        <v>100</v>
      </c>
      <c r="P50" s="2">
        <v>10</v>
      </c>
    </row>
    <row r="51" spans="1:16" ht="25.5" customHeight="1">
      <c r="A51" s="2" t="s">
        <v>3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12"/>
      <c r="N51" s="2"/>
      <c r="O51" s="2"/>
      <c r="P51" s="2"/>
    </row>
    <row r="52" spans="1:16" ht="25.5" customHeight="1">
      <c r="A52" s="2" t="s">
        <v>4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25.5" customHeight="1">
      <c r="A53" s="2" t="s">
        <v>5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25.5" customHeight="1">
      <c r="A54" s="2" t="s">
        <v>6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25.5" customHeight="1">
      <c r="A55" s="2" t="s">
        <v>7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25.5" customHeight="1">
      <c r="A56" s="2" t="s">
        <v>8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25.5" customHeight="1">
      <c r="A57" s="4" t="s">
        <v>14</v>
      </c>
      <c r="B57" s="3">
        <f>SUM(B49:B56)</f>
        <v>15</v>
      </c>
      <c r="C57" s="3">
        <f aca="true" t="shared" si="3" ref="C57:P57">SUM(C49:C56)</f>
        <v>12</v>
      </c>
      <c r="D57" s="3">
        <f t="shared" si="3"/>
        <v>0</v>
      </c>
      <c r="E57" s="3">
        <f t="shared" si="3"/>
        <v>0</v>
      </c>
      <c r="F57" s="3">
        <f t="shared" si="3"/>
        <v>12</v>
      </c>
      <c r="G57" s="3">
        <f t="shared" si="3"/>
        <v>36</v>
      </c>
      <c r="H57" s="3">
        <f t="shared" si="3"/>
        <v>0</v>
      </c>
      <c r="I57" s="3">
        <f t="shared" si="3"/>
        <v>0</v>
      </c>
      <c r="J57" s="3">
        <f t="shared" si="3"/>
        <v>36</v>
      </c>
      <c r="K57" s="3">
        <f t="shared" si="3"/>
        <v>48</v>
      </c>
      <c r="L57" s="3">
        <f t="shared" si="3"/>
        <v>36</v>
      </c>
      <c r="M57" s="16" t="s">
        <v>83</v>
      </c>
      <c r="N57" s="3">
        <f t="shared" si="3"/>
        <v>3600</v>
      </c>
      <c r="O57" s="3">
        <f t="shared" si="3"/>
        <v>100</v>
      </c>
      <c r="P57" s="3">
        <f t="shared" si="3"/>
        <v>10</v>
      </c>
    </row>
    <row r="60" spans="1:16" ht="25.5" customHeight="1">
      <c r="A60" s="82" t="s">
        <v>46</v>
      </c>
      <c r="B60" s="83" t="s">
        <v>16</v>
      </c>
      <c r="C60" s="93" t="s">
        <v>30</v>
      </c>
      <c r="D60" s="94"/>
      <c r="E60" s="94"/>
      <c r="F60" s="95"/>
      <c r="G60" s="93" t="s">
        <v>31</v>
      </c>
      <c r="H60" s="94"/>
      <c r="I60" s="94"/>
      <c r="J60" s="95"/>
      <c r="K60" s="96" t="s">
        <v>33</v>
      </c>
      <c r="L60" s="96" t="s">
        <v>32</v>
      </c>
      <c r="M60" s="96" t="s">
        <v>34</v>
      </c>
      <c r="N60" s="96" t="s">
        <v>35</v>
      </c>
      <c r="O60" s="96" t="s">
        <v>36</v>
      </c>
      <c r="P60" s="84" t="s">
        <v>15</v>
      </c>
    </row>
    <row r="61" spans="1:16" ht="25.5" customHeight="1">
      <c r="A61" s="82"/>
      <c r="B61" s="83"/>
      <c r="C61" s="84" t="s">
        <v>37</v>
      </c>
      <c r="D61" s="84" t="s">
        <v>38</v>
      </c>
      <c r="E61" s="84" t="s">
        <v>39</v>
      </c>
      <c r="F61" s="84" t="s">
        <v>40</v>
      </c>
      <c r="G61" s="84" t="s">
        <v>41</v>
      </c>
      <c r="H61" s="84" t="s">
        <v>42</v>
      </c>
      <c r="I61" s="84" t="s">
        <v>39</v>
      </c>
      <c r="J61" s="84" t="s">
        <v>43</v>
      </c>
      <c r="K61" s="97"/>
      <c r="L61" s="97"/>
      <c r="M61" s="97"/>
      <c r="N61" s="97"/>
      <c r="O61" s="97"/>
      <c r="P61" s="85"/>
    </row>
    <row r="62" spans="1:16" ht="25.5" customHeight="1">
      <c r="A62" s="82"/>
      <c r="B62" s="83"/>
      <c r="C62" s="85"/>
      <c r="D62" s="85"/>
      <c r="E62" s="85"/>
      <c r="F62" s="85"/>
      <c r="G62" s="85"/>
      <c r="H62" s="85"/>
      <c r="I62" s="85"/>
      <c r="J62" s="85"/>
      <c r="K62" s="97"/>
      <c r="L62" s="97"/>
      <c r="M62" s="97"/>
      <c r="N62" s="97"/>
      <c r="O62" s="97"/>
      <c r="P62" s="85"/>
    </row>
    <row r="63" spans="1:16" ht="25.5" customHeight="1">
      <c r="A63" s="82"/>
      <c r="B63" s="83"/>
      <c r="C63" s="86"/>
      <c r="D63" s="86"/>
      <c r="E63" s="86"/>
      <c r="F63" s="86"/>
      <c r="G63" s="86"/>
      <c r="H63" s="86"/>
      <c r="I63" s="86"/>
      <c r="J63" s="86"/>
      <c r="K63" s="98"/>
      <c r="L63" s="98"/>
      <c r="M63" s="98"/>
      <c r="N63" s="98"/>
      <c r="O63" s="98"/>
      <c r="P63" s="86"/>
    </row>
    <row r="64" spans="1:16" ht="25.5" customHeight="1">
      <c r="A64" s="2" t="s">
        <v>1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25.5" customHeight="1">
      <c r="A65" s="2" t="s">
        <v>2</v>
      </c>
      <c r="B65" s="2">
        <v>1</v>
      </c>
      <c r="C65" s="2"/>
      <c r="D65" s="2"/>
      <c r="E65" s="2"/>
      <c r="F65" s="2"/>
      <c r="G65" s="2">
        <v>3</v>
      </c>
      <c r="H65" s="2"/>
      <c r="I65" s="2"/>
      <c r="J65" s="2">
        <f>G65-H65-I65</f>
        <v>3</v>
      </c>
      <c r="K65" s="2">
        <f>F65+J65</f>
        <v>3</v>
      </c>
      <c r="L65" s="2"/>
      <c r="M65" s="12"/>
      <c r="N65" s="2"/>
      <c r="O65" s="2"/>
      <c r="P65" s="2"/>
    </row>
    <row r="66" spans="1:16" ht="25.5" customHeight="1">
      <c r="A66" s="2" t="s">
        <v>3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12"/>
      <c r="N66" s="2"/>
      <c r="O66" s="2"/>
      <c r="P66" s="2"/>
    </row>
    <row r="67" spans="1:16" ht="25.5" customHeight="1">
      <c r="A67" s="2" t="s">
        <v>4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12"/>
      <c r="N67" s="2"/>
      <c r="O67" s="2"/>
      <c r="P67" s="2"/>
    </row>
    <row r="68" spans="1:16" ht="25.5" customHeight="1">
      <c r="A68" s="2" t="s">
        <v>5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12"/>
      <c r="N68" s="2"/>
      <c r="O68" s="2"/>
      <c r="P68" s="2"/>
    </row>
    <row r="69" spans="1:16" ht="25.5" customHeight="1">
      <c r="A69" s="2" t="s">
        <v>6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12"/>
      <c r="N69" s="2"/>
      <c r="O69" s="2"/>
      <c r="P69" s="2"/>
    </row>
    <row r="70" spans="1:16" ht="25.5" customHeight="1">
      <c r="A70" s="2" t="s">
        <v>7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12"/>
      <c r="N70" s="2"/>
      <c r="O70" s="2"/>
      <c r="P70" s="2"/>
    </row>
    <row r="71" spans="1:16" ht="25.5" customHeight="1">
      <c r="A71" s="2" t="s">
        <v>8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12"/>
      <c r="N71" s="2"/>
      <c r="O71" s="2"/>
      <c r="P71" s="2"/>
    </row>
    <row r="72" spans="1:16" ht="25.5" customHeight="1">
      <c r="A72" s="4" t="s">
        <v>14</v>
      </c>
      <c r="B72" s="3">
        <f>SUM(B64:B71)</f>
        <v>1</v>
      </c>
      <c r="C72" s="3">
        <f aca="true" t="shared" si="4" ref="C72:K72">SUM(C64:C71)</f>
        <v>0</v>
      </c>
      <c r="D72" s="3">
        <f t="shared" si="4"/>
        <v>0</v>
      </c>
      <c r="E72" s="3">
        <f t="shared" si="4"/>
        <v>0</v>
      </c>
      <c r="F72" s="3">
        <f t="shared" si="4"/>
        <v>0</v>
      </c>
      <c r="G72" s="3">
        <f t="shared" si="4"/>
        <v>3</v>
      </c>
      <c r="H72" s="3">
        <f t="shared" si="4"/>
        <v>0</v>
      </c>
      <c r="I72" s="3">
        <f t="shared" si="4"/>
        <v>0</v>
      </c>
      <c r="J72" s="3">
        <f t="shared" si="4"/>
        <v>3</v>
      </c>
      <c r="K72" s="3">
        <f t="shared" si="4"/>
        <v>3</v>
      </c>
      <c r="L72" s="3"/>
      <c r="M72" s="16"/>
      <c r="N72" s="3"/>
      <c r="O72" s="3"/>
      <c r="P72" s="3"/>
    </row>
    <row r="73" spans="1:16" ht="25.5" customHeight="1">
      <c r="A73" s="82" t="s">
        <v>22</v>
      </c>
      <c r="B73" s="83" t="s">
        <v>16</v>
      </c>
      <c r="C73" s="93" t="s">
        <v>30</v>
      </c>
      <c r="D73" s="94"/>
      <c r="E73" s="94"/>
      <c r="F73" s="95"/>
      <c r="G73" s="93" t="s">
        <v>31</v>
      </c>
      <c r="H73" s="94"/>
      <c r="I73" s="94"/>
      <c r="J73" s="95"/>
      <c r="K73" s="96" t="s">
        <v>33</v>
      </c>
      <c r="L73" s="96" t="s">
        <v>32</v>
      </c>
      <c r="M73" s="96" t="s">
        <v>34</v>
      </c>
      <c r="N73" s="96" t="s">
        <v>35</v>
      </c>
      <c r="O73" s="96" t="s">
        <v>36</v>
      </c>
      <c r="P73" s="84" t="s">
        <v>15</v>
      </c>
    </row>
    <row r="74" spans="1:16" ht="25.5" customHeight="1">
      <c r="A74" s="82"/>
      <c r="B74" s="83"/>
      <c r="C74" s="84" t="s">
        <v>37</v>
      </c>
      <c r="D74" s="84" t="s">
        <v>38</v>
      </c>
      <c r="E74" s="84" t="s">
        <v>39</v>
      </c>
      <c r="F74" s="84" t="s">
        <v>40</v>
      </c>
      <c r="G74" s="84" t="s">
        <v>41</v>
      </c>
      <c r="H74" s="84" t="s">
        <v>42</v>
      </c>
      <c r="I74" s="84" t="s">
        <v>39</v>
      </c>
      <c r="J74" s="84" t="s">
        <v>43</v>
      </c>
      <c r="K74" s="97"/>
      <c r="L74" s="97"/>
      <c r="M74" s="97"/>
      <c r="N74" s="97"/>
      <c r="O74" s="97"/>
      <c r="P74" s="85"/>
    </row>
    <row r="75" spans="1:16" ht="25.5" customHeight="1">
      <c r="A75" s="82"/>
      <c r="B75" s="83"/>
      <c r="C75" s="85"/>
      <c r="D75" s="85"/>
      <c r="E75" s="85"/>
      <c r="F75" s="85"/>
      <c r="G75" s="85"/>
      <c r="H75" s="85"/>
      <c r="I75" s="85"/>
      <c r="J75" s="85"/>
      <c r="K75" s="97"/>
      <c r="L75" s="97"/>
      <c r="M75" s="97"/>
      <c r="N75" s="97"/>
      <c r="O75" s="97"/>
      <c r="P75" s="85"/>
    </row>
    <row r="76" spans="1:16" ht="25.5" customHeight="1">
      <c r="A76" s="82"/>
      <c r="B76" s="83"/>
      <c r="C76" s="86"/>
      <c r="D76" s="86"/>
      <c r="E76" s="86"/>
      <c r="F76" s="86"/>
      <c r="G76" s="86"/>
      <c r="H76" s="86"/>
      <c r="I76" s="86"/>
      <c r="J76" s="86"/>
      <c r="K76" s="98"/>
      <c r="L76" s="98"/>
      <c r="M76" s="98"/>
      <c r="N76" s="98"/>
      <c r="O76" s="98"/>
      <c r="P76" s="86"/>
    </row>
    <row r="77" spans="1:16" ht="25.5" customHeight="1">
      <c r="A77" s="2" t="s">
        <v>1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25.5" customHeight="1">
      <c r="A78" s="2" t="s">
        <v>2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25.5" customHeight="1">
      <c r="A79" s="2" t="s">
        <v>3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25.5" customHeight="1">
      <c r="A80" s="2" t="s">
        <v>4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25.5" customHeight="1">
      <c r="A81" s="2" t="s">
        <v>5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ht="25.5" customHeight="1">
      <c r="A82" s="2" t="s">
        <v>6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ht="25.5" customHeight="1">
      <c r="A83" s="2" t="s">
        <v>7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ht="25.5" customHeight="1">
      <c r="A84" s="2" t="s">
        <v>8</v>
      </c>
      <c r="B84" s="2">
        <v>5</v>
      </c>
      <c r="C84" s="2"/>
      <c r="D84" s="2"/>
      <c r="E84" s="2"/>
      <c r="F84" s="2"/>
      <c r="G84" s="2">
        <v>20</v>
      </c>
      <c r="H84" s="2"/>
      <c r="I84" s="2"/>
      <c r="J84" s="2">
        <f>G84-H84-I84</f>
        <v>20</v>
      </c>
      <c r="K84" s="2">
        <f>F84+J84</f>
        <v>20</v>
      </c>
      <c r="L84" s="2">
        <v>20</v>
      </c>
      <c r="M84" s="12" t="s">
        <v>92</v>
      </c>
      <c r="N84" s="17">
        <v>80000</v>
      </c>
      <c r="O84" s="18">
        <f>N84/L84</f>
        <v>4000</v>
      </c>
      <c r="P84" s="2">
        <v>5</v>
      </c>
    </row>
    <row r="85" spans="1:16" ht="25.5" customHeight="1">
      <c r="A85" s="4" t="s">
        <v>14</v>
      </c>
      <c r="B85" s="3">
        <f>SUM(B77:B84)</f>
        <v>5</v>
      </c>
      <c r="C85" s="3">
        <f aca="true" t="shared" si="5" ref="C85:P85">SUM(C77:C84)</f>
        <v>0</v>
      </c>
      <c r="D85" s="3">
        <f t="shared" si="5"/>
        <v>0</v>
      </c>
      <c r="E85" s="3">
        <f t="shared" si="5"/>
        <v>0</v>
      </c>
      <c r="F85" s="3">
        <f t="shared" si="5"/>
        <v>0</v>
      </c>
      <c r="G85" s="3">
        <f t="shared" si="5"/>
        <v>20</v>
      </c>
      <c r="H85" s="3">
        <f t="shared" si="5"/>
        <v>0</v>
      </c>
      <c r="I85" s="3">
        <f t="shared" si="5"/>
        <v>0</v>
      </c>
      <c r="J85" s="3">
        <f t="shared" si="5"/>
        <v>20</v>
      </c>
      <c r="K85" s="3">
        <f t="shared" si="5"/>
        <v>20</v>
      </c>
      <c r="L85" s="3">
        <f t="shared" si="5"/>
        <v>20</v>
      </c>
      <c r="M85" s="16" t="s">
        <v>92</v>
      </c>
      <c r="N85" s="3">
        <f t="shared" si="5"/>
        <v>80000</v>
      </c>
      <c r="O85" s="3">
        <f>N85/L85</f>
        <v>4000</v>
      </c>
      <c r="P85" s="3">
        <f t="shared" si="5"/>
        <v>5</v>
      </c>
    </row>
    <row r="88" spans="1:16" ht="25.5" customHeight="1">
      <c r="A88" s="82" t="s">
        <v>50</v>
      </c>
      <c r="B88" s="83" t="s">
        <v>16</v>
      </c>
      <c r="C88" s="93" t="s">
        <v>30</v>
      </c>
      <c r="D88" s="94"/>
      <c r="E88" s="94"/>
      <c r="F88" s="95"/>
      <c r="G88" s="93" t="s">
        <v>31</v>
      </c>
      <c r="H88" s="94"/>
      <c r="I88" s="94"/>
      <c r="J88" s="95"/>
      <c r="K88" s="96" t="s">
        <v>33</v>
      </c>
      <c r="L88" s="96" t="s">
        <v>32</v>
      </c>
      <c r="M88" s="96" t="s">
        <v>34</v>
      </c>
      <c r="N88" s="96" t="s">
        <v>35</v>
      </c>
      <c r="O88" s="96" t="s">
        <v>36</v>
      </c>
      <c r="P88" s="84" t="s">
        <v>15</v>
      </c>
    </row>
    <row r="89" spans="1:16" ht="25.5" customHeight="1">
      <c r="A89" s="82"/>
      <c r="B89" s="83"/>
      <c r="C89" s="84" t="s">
        <v>37</v>
      </c>
      <c r="D89" s="84" t="s">
        <v>38</v>
      </c>
      <c r="E89" s="84" t="s">
        <v>39</v>
      </c>
      <c r="F89" s="84" t="s">
        <v>40</v>
      </c>
      <c r="G89" s="84" t="s">
        <v>41</v>
      </c>
      <c r="H89" s="84" t="s">
        <v>42</v>
      </c>
      <c r="I89" s="84" t="s">
        <v>39</v>
      </c>
      <c r="J89" s="84" t="s">
        <v>43</v>
      </c>
      <c r="K89" s="97"/>
      <c r="L89" s="97"/>
      <c r="M89" s="97"/>
      <c r="N89" s="97"/>
      <c r="O89" s="97"/>
      <c r="P89" s="85"/>
    </row>
    <row r="90" spans="1:16" ht="25.5" customHeight="1">
      <c r="A90" s="82"/>
      <c r="B90" s="83"/>
      <c r="C90" s="85"/>
      <c r="D90" s="85"/>
      <c r="E90" s="85"/>
      <c r="F90" s="85"/>
      <c r="G90" s="85"/>
      <c r="H90" s="85"/>
      <c r="I90" s="85"/>
      <c r="J90" s="85"/>
      <c r="K90" s="97"/>
      <c r="L90" s="97"/>
      <c r="M90" s="97"/>
      <c r="N90" s="97"/>
      <c r="O90" s="97"/>
      <c r="P90" s="85"/>
    </row>
    <row r="91" spans="1:16" ht="25.5" customHeight="1">
      <c r="A91" s="82"/>
      <c r="B91" s="83"/>
      <c r="C91" s="86"/>
      <c r="D91" s="86"/>
      <c r="E91" s="86"/>
      <c r="F91" s="86"/>
      <c r="G91" s="86"/>
      <c r="H91" s="86"/>
      <c r="I91" s="86"/>
      <c r="J91" s="86"/>
      <c r="K91" s="98"/>
      <c r="L91" s="98"/>
      <c r="M91" s="98"/>
      <c r="N91" s="98"/>
      <c r="O91" s="98"/>
      <c r="P91" s="86"/>
    </row>
    <row r="92" spans="1:16" ht="25.5" customHeight="1">
      <c r="A92" s="2" t="s">
        <v>1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ht="25.5" customHeight="1">
      <c r="A93" s="2" t="s">
        <v>2</v>
      </c>
      <c r="B93" s="2">
        <v>1</v>
      </c>
      <c r="C93" s="2"/>
      <c r="D93" s="2"/>
      <c r="E93" s="2"/>
      <c r="F93" s="2"/>
      <c r="G93" s="2">
        <v>6</v>
      </c>
      <c r="H93" s="2"/>
      <c r="I93" s="2"/>
      <c r="J93" s="2">
        <f>G93-H93-I93</f>
        <v>6</v>
      </c>
      <c r="K93" s="2">
        <f>F93+J93</f>
        <v>6</v>
      </c>
      <c r="L93" s="2"/>
      <c r="M93" s="12"/>
      <c r="N93" s="2"/>
      <c r="O93" s="2"/>
      <c r="P93" s="2"/>
    </row>
    <row r="94" spans="1:16" ht="25.5" customHeight="1">
      <c r="A94" s="2" t="s">
        <v>3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ht="25.5" customHeight="1">
      <c r="A95" s="2" t="s">
        <v>4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ht="25.5" customHeight="1">
      <c r="A96" s="2" t="s">
        <v>5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25.5" customHeight="1">
      <c r="A97" s="2" t="s">
        <v>6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25.5" customHeight="1">
      <c r="A98" s="2" t="s">
        <v>7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25.5" customHeight="1">
      <c r="A99" s="2" t="s">
        <v>8</v>
      </c>
      <c r="B99" s="2">
        <v>20</v>
      </c>
      <c r="C99" s="2"/>
      <c r="D99" s="2"/>
      <c r="E99" s="2"/>
      <c r="F99" s="2"/>
      <c r="G99" s="2">
        <v>260</v>
      </c>
      <c r="H99" s="2"/>
      <c r="I99" s="2"/>
      <c r="J99" s="2">
        <f>G99-H99-I99</f>
        <v>260</v>
      </c>
      <c r="K99" s="2">
        <f>F99+J99</f>
        <v>260</v>
      </c>
      <c r="L99" s="2"/>
      <c r="M99" s="12"/>
      <c r="N99" s="2"/>
      <c r="O99" s="2"/>
      <c r="P99" s="2"/>
    </row>
    <row r="100" spans="1:16" ht="25.5" customHeight="1">
      <c r="A100" s="4" t="s">
        <v>14</v>
      </c>
      <c r="B100" s="3">
        <f>SUM(B92:B99)</f>
        <v>21</v>
      </c>
      <c r="C100" s="3">
        <f aca="true" t="shared" si="6" ref="C100:K100">SUM(C92:C99)</f>
        <v>0</v>
      </c>
      <c r="D100" s="3">
        <f t="shared" si="6"/>
        <v>0</v>
      </c>
      <c r="E100" s="3">
        <f t="shared" si="6"/>
        <v>0</v>
      </c>
      <c r="F100" s="3">
        <f t="shared" si="6"/>
        <v>0</v>
      </c>
      <c r="G100" s="3">
        <f t="shared" si="6"/>
        <v>266</v>
      </c>
      <c r="H100" s="3">
        <f t="shared" si="6"/>
        <v>0</v>
      </c>
      <c r="I100" s="3">
        <f t="shared" si="6"/>
        <v>0</v>
      </c>
      <c r="J100" s="3">
        <f t="shared" si="6"/>
        <v>266</v>
      </c>
      <c r="K100" s="3">
        <f t="shared" si="6"/>
        <v>266</v>
      </c>
      <c r="L100" s="3"/>
      <c r="M100" s="16"/>
      <c r="N100" s="3"/>
      <c r="O100" s="3"/>
      <c r="P100" s="3"/>
    </row>
    <row r="101" spans="1:16" ht="25.5" customHeight="1">
      <c r="A101" s="82" t="s">
        <v>19</v>
      </c>
      <c r="B101" s="83" t="s">
        <v>16</v>
      </c>
      <c r="C101" s="93" t="s">
        <v>30</v>
      </c>
      <c r="D101" s="94"/>
      <c r="E101" s="94"/>
      <c r="F101" s="95"/>
      <c r="G101" s="93" t="s">
        <v>31</v>
      </c>
      <c r="H101" s="94"/>
      <c r="I101" s="94"/>
      <c r="J101" s="95"/>
      <c r="K101" s="96" t="s">
        <v>33</v>
      </c>
      <c r="L101" s="96" t="s">
        <v>32</v>
      </c>
      <c r="M101" s="96" t="s">
        <v>34</v>
      </c>
      <c r="N101" s="96" t="s">
        <v>35</v>
      </c>
      <c r="O101" s="96" t="s">
        <v>36</v>
      </c>
      <c r="P101" s="84" t="s">
        <v>15</v>
      </c>
    </row>
    <row r="102" spans="1:16" ht="25.5" customHeight="1">
      <c r="A102" s="82"/>
      <c r="B102" s="83"/>
      <c r="C102" s="84" t="s">
        <v>37</v>
      </c>
      <c r="D102" s="84" t="s">
        <v>38</v>
      </c>
      <c r="E102" s="84" t="s">
        <v>39</v>
      </c>
      <c r="F102" s="84" t="s">
        <v>40</v>
      </c>
      <c r="G102" s="84" t="s">
        <v>41</v>
      </c>
      <c r="H102" s="84" t="s">
        <v>42</v>
      </c>
      <c r="I102" s="84" t="s">
        <v>39</v>
      </c>
      <c r="J102" s="84" t="s">
        <v>43</v>
      </c>
      <c r="K102" s="97"/>
      <c r="L102" s="97"/>
      <c r="M102" s="97"/>
      <c r="N102" s="97"/>
      <c r="O102" s="97"/>
      <c r="P102" s="85"/>
    </row>
    <row r="103" spans="1:16" ht="25.5" customHeight="1">
      <c r="A103" s="82"/>
      <c r="B103" s="83"/>
      <c r="C103" s="85"/>
      <c r="D103" s="85"/>
      <c r="E103" s="85"/>
      <c r="F103" s="85"/>
      <c r="G103" s="85"/>
      <c r="H103" s="85"/>
      <c r="I103" s="85"/>
      <c r="J103" s="85"/>
      <c r="K103" s="97"/>
      <c r="L103" s="97"/>
      <c r="M103" s="97"/>
      <c r="N103" s="97"/>
      <c r="O103" s="97"/>
      <c r="P103" s="85"/>
    </row>
    <row r="104" spans="1:16" ht="25.5" customHeight="1">
      <c r="A104" s="82"/>
      <c r="B104" s="83"/>
      <c r="C104" s="86"/>
      <c r="D104" s="86"/>
      <c r="E104" s="86"/>
      <c r="F104" s="86"/>
      <c r="G104" s="86"/>
      <c r="H104" s="86"/>
      <c r="I104" s="86"/>
      <c r="J104" s="86"/>
      <c r="K104" s="98"/>
      <c r="L104" s="98"/>
      <c r="M104" s="98"/>
      <c r="N104" s="98"/>
      <c r="O104" s="98"/>
      <c r="P104" s="86"/>
    </row>
    <row r="105" spans="1:16" ht="25.5" customHeight="1">
      <c r="A105" s="2" t="s">
        <v>1</v>
      </c>
      <c r="B105" s="2">
        <v>1</v>
      </c>
      <c r="C105" s="2">
        <v>5</v>
      </c>
      <c r="D105" s="2"/>
      <c r="E105" s="2"/>
      <c r="F105" s="2">
        <f>C105+D105-E105</f>
        <v>5</v>
      </c>
      <c r="G105" s="2"/>
      <c r="H105" s="2"/>
      <c r="I105" s="2"/>
      <c r="J105" s="2"/>
      <c r="K105" s="2">
        <f>F105+J105</f>
        <v>5</v>
      </c>
      <c r="L105" s="2"/>
      <c r="M105" s="2"/>
      <c r="N105" s="2"/>
      <c r="O105" s="2"/>
      <c r="P105" s="2"/>
    </row>
    <row r="106" spans="1:16" ht="25.5" customHeight="1">
      <c r="A106" s="2" t="s">
        <v>2</v>
      </c>
      <c r="B106" s="2">
        <v>17</v>
      </c>
      <c r="C106" s="2">
        <v>322</v>
      </c>
      <c r="D106" s="2"/>
      <c r="E106" s="2"/>
      <c r="F106" s="2">
        <f aca="true" t="shared" si="7" ref="F106:F112">C106+D106-E106</f>
        <v>322</v>
      </c>
      <c r="G106" s="2"/>
      <c r="H106" s="2"/>
      <c r="I106" s="2"/>
      <c r="J106" s="2"/>
      <c r="K106" s="2">
        <f aca="true" t="shared" si="8" ref="K106:K112">F106+J106</f>
        <v>322</v>
      </c>
      <c r="L106" s="2"/>
      <c r="M106" s="2"/>
      <c r="N106" s="2"/>
      <c r="O106" s="2"/>
      <c r="P106" s="2"/>
    </row>
    <row r="107" spans="1:16" ht="25.5" customHeight="1">
      <c r="A107" s="2" t="s">
        <v>3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25.5" customHeight="1">
      <c r="A108" s="2" t="s">
        <v>4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25.5" customHeight="1">
      <c r="A109" s="2" t="s">
        <v>5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25.5" customHeight="1">
      <c r="A110" s="2" t="s">
        <v>6</v>
      </c>
      <c r="B110" s="2">
        <v>3</v>
      </c>
      <c r="C110" s="2">
        <v>29</v>
      </c>
      <c r="D110" s="2"/>
      <c r="E110" s="2"/>
      <c r="F110" s="2">
        <f t="shared" si="7"/>
        <v>29</v>
      </c>
      <c r="G110" s="2"/>
      <c r="H110" s="2"/>
      <c r="I110" s="2"/>
      <c r="J110" s="2"/>
      <c r="K110" s="2">
        <f t="shared" si="8"/>
        <v>29</v>
      </c>
      <c r="L110" s="2"/>
      <c r="M110" s="2"/>
      <c r="N110" s="2"/>
      <c r="O110" s="2"/>
      <c r="P110" s="2"/>
    </row>
    <row r="111" spans="1:16" ht="25.5" customHeight="1">
      <c r="A111" s="2" t="s">
        <v>7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ht="25.5" customHeight="1">
      <c r="A112" s="2" t="s">
        <v>8</v>
      </c>
      <c r="B112" s="2">
        <v>7</v>
      </c>
      <c r="C112" s="2">
        <v>107</v>
      </c>
      <c r="D112" s="2"/>
      <c r="E112" s="2"/>
      <c r="F112" s="2">
        <f t="shared" si="7"/>
        <v>107</v>
      </c>
      <c r="G112" s="2"/>
      <c r="H112" s="2"/>
      <c r="I112" s="2"/>
      <c r="J112" s="2"/>
      <c r="K112" s="2">
        <f t="shared" si="8"/>
        <v>107</v>
      </c>
      <c r="L112" s="2"/>
      <c r="M112" s="2"/>
      <c r="N112" s="2"/>
      <c r="O112" s="2"/>
      <c r="P112" s="2"/>
    </row>
    <row r="113" spans="1:16" ht="25.5" customHeight="1">
      <c r="A113" s="4" t="s">
        <v>14</v>
      </c>
      <c r="B113" s="3">
        <f>SUM(B105:B112)</f>
        <v>28</v>
      </c>
      <c r="C113" s="3">
        <f aca="true" t="shared" si="9" ref="C113:P113">SUM(C105:C112)</f>
        <v>463</v>
      </c>
      <c r="D113" s="3">
        <f t="shared" si="9"/>
        <v>0</v>
      </c>
      <c r="E113" s="3">
        <f t="shared" si="9"/>
        <v>0</v>
      </c>
      <c r="F113" s="3">
        <f t="shared" si="9"/>
        <v>463</v>
      </c>
      <c r="G113" s="3">
        <f t="shared" si="9"/>
        <v>0</v>
      </c>
      <c r="H113" s="3">
        <f t="shared" si="9"/>
        <v>0</v>
      </c>
      <c r="I113" s="3">
        <f t="shared" si="9"/>
        <v>0</v>
      </c>
      <c r="J113" s="3">
        <f t="shared" si="9"/>
        <v>0</v>
      </c>
      <c r="K113" s="3">
        <f t="shared" si="9"/>
        <v>463</v>
      </c>
      <c r="L113" s="3">
        <f t="shared" si="9"/>
        <v>0</v>
      </c>
      <c r="M113" s="3">
        <f t="shared" si="9"/>
        <v>0</v>
      </c>
      <c r="N113" s="3">
        <f t="shared" si="9"/>
        <v>0</v>
      </c>
      <c r="O113" s="3">
        <f t="shared" si="9"/>
        <v>0</v>
      </c>
      <c r="P113" s="3">
        <f t="shared" si="9"/>
        <v>0</v>
      </c>
    </row>
    <row r="116" spans="1:16" ht="25.5" customHeight="1">
      <c r="A116" s="82" t="s">
        <v>51</v>
      </c>
      <c r="B116" s="83" t="s">
        <v>16</v>
      </c>
      <c r="C116" s="93" t="s">
        <v>30</v>
      </c>
      <c r="D116" s="94"/>
      <c r="E116" s="94"/>
      <c r="F116" s="95"/>
      <c r="G116" s="93" t="s">
        <v>31</v>
      </c>
      <c r="H116" s="94"/>
      <c r="I116" s="94"/>
      <c r="J116" s="95"/>
      <c r="K116" s="96" t="s">
        <v>33</v>
      </c>
      <c r="L116" s="96" t="s">
        <v>32</v>
      </c>
      <c r="M116" s="96" t="s">
        <v>34</v>
      </c>
      <c r="N116" s="96" t="s">
        <v>35</v>
      </c>
      <c r="O116" s="96" t="s">
        <v>36</v>
      </c>
      <c r="P116" s="84" t="s">
        <v>15</v>
      </c>
    </row>
    <row r="117" spans="1:16" ht="25.5" customHeight="1">
      <c r="A117" s="82"/>
      <c r="B117" s="83"/>
      <c r="C117" s="84" t="s">
        <v>37</v>
      </c>
      <c r="D117" s="84" t="s">
        <v>38</v>
      </c>
      <c r="E117" s="84" t="s">
        <v>39</v>
      </c>
      <c r="F117" s="84" t="s">
        <v>40</v>
      </c>
      <c r="G117" s="84" t="s">
        <v>41</v>
      </c>
      <c r="H117" s="84" t="s">
        <v>42</v>
      </c>
      <c r="I117" s="84" t="s">
        <v>39</v>
      </c>
      <c r="J117" s="84" t="s">
        <v>43</v>
      </c>
      <c r="K117" s="97"/>
      <c r="L117" s="97"/>
      <c r="M117" s="97"/>
      <c r="N117" s="97"/>
      <c r="O117" s="97"/>
      <c r="P117" s="85"/>
    </row>
    <row r="118" spans="1:16" ht="25.5" customHeight="1">
      <c r="A118" s="82"/>
      <c r="B118" s="83"/>
      <c r="C118" s="85"/>
      <c r="D118" s="85"/>
      <c r="E118" s="85"/>
      <c r="F118" s="85"/>
      <c r="G118" s="85"/>
      <c r="H118" s="85"/>
      <c r="I118" s="85"/>
      <c r="J118" s="85"/>
      <c r="K118" s="97"/>
      <c r="L118" s="97"/>
      <c r="M118" s="97"/>
      <c r="N118" s="97"/>
      <c r="O118" s="97"/>
      <c r="P118" s="85"/>
    </row>
    <row r="119" spans="1:16" ht="25.5" customHeight="1">
      <c r="A119" s="82"/>
      <c r="B119" s="83"/>
      <c r="C119" s="86"/>
      <c r="D119" s="86"/>
      <c r="E119" s="86"/>
      <c r="F119" s="86"/>
      <c r="G119" s="86"/>
      <c r="H119" s="86"/>
      <c r="I119" s="86"/>
      <c r="J119" s="86"/>
      <c r="K119" s="98"/>
      <c r="L119" s="98"/>
      <c r="M119" s="98"/>
      <c r="N119" s="98"/>
      <c r="O119" s="98"/>
      <c r="P119" s="86"/>
    </row>
    <row r="120" spans="1:16" ht="25.5" customHeight="1">
      <c r="A120" s="2" t="s">
        <v>1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25.5" customHeight="1">
      <c r="A121" s="2" t="s">
        <v>2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25.5" customHeight="1">
      <c r="A122" s="2" t="s">
        <v>3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ht="25.5" customHeight="1">
      <c r="A123" s="2" t="s">
        <v>4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ht="25.5" customHeight="1">
      <c r="A124" s="2" t="s">
        <v>5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ht="25.5" customHeight="1">
      <c r="A125" s="2" t="s">
        <v>6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ht="25.5" customHeight="1">
      <c r="A126" s="2" t="s">
        <v>7</v>
      </c>
      <c r="B126" s="2">
        <v>1</v>
      </c>
      <c r="C126" s="2"/>
      <c r="D126" s="2"/>
      <c r="E126" s="2"/>
      <c r="F126" s="2"/>
      <c r="G126" s="2">
        <v>2</v>
      </c>
      <c r="H126" s="2"/>
      <c r="I126" s="2"/>
      <c r="J126" s="2">
        <f>G126-H126-I126</f>
        <v>2</v>
      </c>
      <c r="K126" s="2">
        <f>F126+J126</f>
        <v>2</v>
      </c>
      <c r="L126" s="2">
        <v>2</v>
      </c>
      <c r="M126" s="12" t="s">
        <v>83</v>
      </c>
      <c r="N126" s="2">
        <v>200</v>
      </c>
      <c r="O126" s="2">
        <f>N126/L126</f>
        <v>100</v>
      </c>
      <c r="P126" s="2">
        <v>60</v>
      </c>
    </row>
    <row r="127" spans="1:16" ht="25.5" customHeight="1">
      <c r="A127" s="2" t="s">
        <v>8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ht="25.5" customHeight="1">
      <c r="A128" s="4" t="s">
        <v>14</v>
      </c>
      <c r="B128" s="3">
        <f>SUM(B120:B127)</f>
        <v>1</v>
      </c>
      <c r="C128" s="3">
        <f aca="true" t="shared" si="10" ref="C128:P128">SUM(C120:C127)</f>
        <v>0</v>
      </c>
      <c r="D128" s="3">
        <f t="shared" si="10"/>
        <v>0</v>
      </c>
      <c r="E128" s="3">
        <f t="shared" si="10"/>
        <v>0</v>
      </c>
      <c r="F128" s="3">
        <f t="shared" si="10"/>
        <v>0</v>
      </c>
      <c r="G128" s="3">
        <f t="shared" si="10"/>
        <v>2</v>
      </c>
      <c r="H128" s="3">
        <f t="shared" si="10"/>
        <v>0</v>
      </c>
      <c r="I128" s="3">
        <f t="shared" si="10"/>
        <v>0</v>
      </c>
      <c r="J128" s="3">
        <f t="shared" si="10"/>
        <v>2</v>
      </c>
      <c r="K128" s="3">
        <f t="shared" si="10"/>
        <v>2</v>
      </c>
      <c r="L128" s="3">
        <f t="shared" si="10"/>
        <v>2</v>
      </c>
      <c r="M128" s="16" t="s">
        <v>83</v>
      </c>
      <c r="N128" s="3">
        <f t="shared" si="10"/>
        <v>200</v>
      </c>
      <c r="O128" s="3">
        <f t="shared" si="10"/>
        <v>100</v>
      </c>
      <c r="P128" s="3">
        <f t="shared" si="10"/>
        <v>60</v>
      </c>
    </row>
    <row r="129" spans="1:16" ht="25.5" customHeight="1">
      <c r="A129" s="82" t="s">
        <v>18</v>
      </c>
      <c r="B129" s="83" t="s">
        <v>16</v>
      </c>
      <c r="C129" s="93" t="s">
        <v>30</v>
      </c>
      <c r="D129" s="94"/>
      <c r="E129" s="94"/>
      <c r="F129" s="95"/>
      <c r="G129" s="93" t="s">
        <v>31</v>
      </c>
      <c r="H129" s="94"/>
      <c r="I129" s="94"/>
      <c r="J129" s="95"/>
      <c r="K129" s="96" t="s">
        <v>33</v>
      </c>
      <c r="L129" s="96" t="s">
        <v>32</v>
      </c>
      <c r="M129" s="96" t="s">
        <v>34</v>
      </c>
      <c r="N129" s="96" t="s">
        <v>35</v>
      </c>
      <c r="O129" s="96" t="s">
        <v>36</v>
      </c>
      <c r="P129" s="84" t="s">
        <v>15</v>
      </c>
    </row>
    <row r="130" spans="1:16" ht="25.5" customHeight="1">
      <c r="A130" s="82"/>
      <c r="B130" s="83"/>
      <c r="C130" s="84" t="s">
        <v>37</v>
      </c>
      <c r="D130" s="84" t="s">
        <v>38</v>
      </c>
      <c r="E130" s="84" t="s">
        <v>39</v>
      </c>
      <c r="F130" s="84" t="s">
        <v>40</v>
      </c>
      <c r="G130" s="84" t="s">
        <v>41</v>
      </c>
      <c r="H130" s="84" t="s">
        <v>42</v>
      </c>
      <c r="I130" s="84" t="s">
        <v>39</v>
      </c>
      <c r="J130" s="84" t="s">
        <v>43</v>
      </c>
      <c r="K130" s="97"/>
      <c r="L130" s="97"/>
      <c r="M130" s="97"/>
      <c r="N130" s="97"/>
      <c r="O130" s="97"/>
      <c r="P130" s="85"/>
    </row>
    <row r="131" spans="1:16" ht="25.5" customHeight="1">
      <c r="A131" s="82"/>
      <c r="B131" s="83"/>
      <c r="C131" s="85"/>
      <c r="D131" s="85"/>
      <c r="E131" s="85"/>
      <c r="F131" s="85"/>
      <c r="G131" s="85"/>
      <c r="H131" s="85"/>
      <c r="I131" s="85"/>
      <c r="J131" s="85"/>
      <c r="K131" s="97"/>
      <c r="L131" s="97"/>
      <c r="M131" s="97"/>
      <c r="N131" s="97"/>
      <c r="O131" s="97"/>
      <c r="P131" s="85"/>
    </row>
    <row r="132" spans="1:16" ht="25.5" customHeight="1">
      <c r="A132" s="82"/>
      <c r="B132" s="83"/>
      <c r="C132" s="86"/>
      <c r="D132" s="86"/>
      <c r="E132" s="86"/>
      <c r="F132" s="86"/>
      <c r="G132" s="86"/>
      <c r="H132" s="86"/>
      <c r="I132" s="86"/>
      <c r="J132" s="86"/>
      <c r="K132" s="98"/>
      <c r="L132" s="98"/>
      <c r="M132" s="98"/>
      <c r="N132" s="98"/>
      <c r="O132" s="98"/>
      <c r="P132" s="86"/>
    </row>
    <row r="133" spans="1:16" ht="25.5" customHeight="1">
      <c r="A133" s="2" t="s">
        <v>1</v>
      </c>
      <c r="B133" s="2">
        <v>1</v>
      </c>
      <c r="C133" s="2">
        <v>2</v>
      </c>
      <c r="D133" s="2"/>
      <c r="E133" s="2"/>
      <c r="F133" s="2">
        <f>C133+D133-E133</f>
        <v>2</v>
      </c>
      <c r="G133" s="2"/>
      <c r="H133" s="2"/>
      <c r="I133" s="2"/>
      <c r="J133" s="2"/>
      <c r="K133" s="2">
        <f>F133+J133</f>
        <v>2</v>
      </c>
      <c r="L133" s="2"/>
      <c r="M133" s="2"/>
      <c r="N133" s="2"/>
      <c r="O133" s="2"/>
      <c r="P133" s="2"/>
    </row>
    <row r="134" spans="1:16" ht="25.5" customHeight="1">
      <c r="A134" s="2" t="s">
        <v>2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ht="25.5" customHeight="1">
      <c r="A135" s="2" t="s">
        <v>3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25.5" customHeight="1">
      <c r="A136" s="2" t="s">
        <v>4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25.5" customHeight="1">
      <c r="A137" s="2" t="s">
        <v>5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25.5" customHeight="1">
      <c r="A138" s="2" t="s">
        <v>6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ht="25.5" customHeight="1">
      <c r="A139" s="2" t="s">
        <v>7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25.5" customHeight="1">
      <c r="A140" s="2" t="s">
        <v>8</v>
      </c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25.5" customHeight="1">
      <c r="A141" s="4" t="s">
        <v>14</v>
      </c>
      <c r="B141" s="3">
        <f>SUM(B133:B140)</f>
        <v>1</v>
      </c>
      <c r="C141" s="3">
        <f aca="true" t="shared" si="11" ref="C141:P141">SUM(C133:C140)</f>
        <v>2</v>
      </c>
      <c r="D141" s="3">
        <f t="shared" si="11"/>
        <v>0</v>
      </c>
      <c r="E141" s="3">
        <f t="shared" si="11"/>
        <v>0</v>
      </c>
      <c r="F141" s="3">
        <f t="shared" si="11"/>
        <v>2</v>
      </c>
      <c r="G141" s="3">
        <f t="shared" si="11"/>
        <v>0</v>
      </c>
      <c r="H141" s="3">
        <f t="shared" si="11"/>
        <v>0</v>
      </c>
      <c r="I141" s="3">
        <f t="shared" si="11"/>
        <v>0</v>
      </c>
      <c r="J141" s="3">
        <f t="shared" si="11"/>
        <v>0</v>
      </c>
      <c r="K141" s="3">
        <f t="shared" si="11"/>
        <v>2</v>
      </c>
      <c r="L141" s="3">
        <f t="shared" si="11"/>
        <v>0</v>
      </c>
      <c r="M141" s="3">
        <f t="shared" si="11"/>
        <v>0</v>
      </c>
      <c r="N141" s="3">
        <f t="shared" si="11"/>
        <v>0</v>
      </c>
      <c r="O141" s="3">
        <f t="shared" si="11"/>
        <v>0</v>
      </c>
      <c r="P141" s="3">
        <f t="shared" si="11"/>
        <v>0</v>
      </c>
    </row>
  </sheetData>
  <sheetProtection/>
  <mergeCells count="183">
    <mergeCell ref="N129:N132"/>
    <mergeCell ref="O129:O132"/>
    <mergeCell ref="P129:P132"/>
    <mergeCell ref="C130:C132"/>
    <mergeCell ref="D130:D132"/>
    <mergeCell ref="E130:E132"/>
    <mergeCell ref="F130:F132"/>
    <mergeCell ref="G130:G132"/>
    <mergeCell ref="H130:H132"/>
    <mergeCell ref="B129:B132"/>
    <mergeCell ref="C129:F129"/>
    <mergeCell ref="G129:J129"/>
    <mergeCell ref="K129:K132"/>
    <mergeCell ref="L129:L132"/>
    <mergeCell ref="I130:I132"/>
    <mergeCell ref="J130:J132"/>
    <mergeCell ref="M116:M119"/>
    <mergeCell ref="A116:A119"/>
    <mergeCell ref="B116:B119"/>
    <mergeCell ref="M129:M132"/>
    <mergeCell ref="N116:N119"/>
    <mergeCell ref="O116:O119"/>
    <mergeCell ref="L116:L119"/>
    <mergeCell ref="I117:I119"/>
    <mergeCell ref="J117:J119"/>
    <mergeCell ref="A129:A132"/>
    <mergeCell ref="P116:P119"/>
    <mergeCell ref="C117:C119"/>
    <mergeCell ref="D117:D119"/>
    <mergeCell ref="E117:E119"/>
    <mergeCell ref="F117:F119"/>
    <mergeCell ref="G117:G119"/>
    <mergeCell ref="H117:H119"/>
    <mergeCell ref="C116:F116"/>
    <mergeCell ref="G116:J116"/>
    <mergeCell ref="K116:K119"/>
    <mergeCell ref="N101:N104"/>
    <mergeCell ref="O101:O104"/>
    <mergeCell ref="P101:P104"/>
    <mergeCell ref="C102:C104"/>
    <mergeCell ref="D102:D104"/>
    <mergeCell ref="E102:E104"/>
    <mergeCell ref="F102:F104"/>
    <mergeCell ref="G102:G104"/>
    <mergeCell ref="H102:H104"/>
    <mergeCell ref="B101:B104"/>
    <mergeCell ref="C101:F101"/>
    <mergeCell ref="G101:J101"/>
    <mergeCell ref="K101:K104"/>
    <mergeCell ref="L101:L104"/>
    <mergeCell ref="I102:I104"/>
    <mergeCell ref="J102:J104"/>
    <mergeCell ref="M88:M91"/>
    <mergeCell ref="A88:A91"/>
    <mergeCell ref="B88:B91"/>
    <mergeCell ref="M101:M104"/>
    <mergeCell ref="N88:N91"/>
    <mergeCell ref="O88:O91"/>
    <mergeCell ref="L88:L91"/>
    <mergeCell ref="I89:I91"/>
    <mergeCell ref="J89:J91"/>
    <mergeCell ref="A101:A104"/>
    <mergeCell ref="P88:P91"/>
    <mergeCell ref="C89:C91"/>
    <mergeCell ref="D89:D91"/>
    <mergeCell ref="E89:E91"/>
    <mergeCell ref="F89:F91"/>
    <mergeCell ref="G89:G91"/>
    <mergeCell ref="H89:H91"/>
    <mergeCell ref="C88:F88"/>
    <mergeCell ref="G88:J88"/>
    <mergeCell ref="K88:K91"/>
    <mergeCell ref="N73:N76"/>
    <mergeCell ref="O73:O76"/>
    <mergeCell ref="P73:P76"/>
    <mergeCell ref="C74:C76"/>
    <mergeCell ref="D74:D76"/>
    <mergeCell ref="E74:E76"/>
    <mergeCell ref="F74:F76"/>
    <mergeCell ref="G74:G76"/>
    <mergeCell ref="H74:H76"/>
    <mergeCell ref="M73:M76"/>
    <mergeCell ref="A73:A76"/>
    <mergeCell ref="B73:B76"/>
    <mergeCell ref="C73:F73"/>
    <mergeCell ref="G73:J73"/>
    <mergeCell ref="K73:K76"/>
    <mergeCell ref="L73:L76"/>
    <mergeCell ref="I74:I76"/>
    <mergeCell ref="J74:J76"/>
    <mergeCell ref="N60:N63"/>
    <mergeCell ref="O60:O63"/>
    <mergeCell ref="P60:P63"/>
    <mergeCell ref="C61:C63"/>
    <mergeCell ref="D61:D63"/>
    <mergeCell ref="E61:E63"/>
    <mergeCell ref="F61:F63"/>
    <mergeCell ref="G61:G63"/>
    <mergeCell ref="H61:H63"/>
    <mergeCell ref="M60:M63"/>
    <mergeCell ref="A60:A63"/>
    <mergeCell ref="B60:B63"/>
    <mergeCell ref="C60:F60"/>
    <mergeCell ref="G60:J60"/>
    <mergeCell ref="K60:K63"/>
    <mergeCell ref="L60:L63"/>
    <mergeCell ref="I61:I63"/>
    <mergeCell ref="J61:J63"/>
    <mergeCell ref="N45:N48"/>
    <mergeCell ref="O45:O48"/>
    <mergeCell ref="P45:P48"/>
    <mergeCell ref="C46:C48"/>
    <mergeCell ref="D46:D48"/>
    <mergeCell ref="E46:E48"/>
    <mergeCell ref="F46:F48"/>
    <mergeCell ref="G46:G48"/>
    <mergeCell ref="H46:H48"/>
    <mergeCell ref="M45:M48"/>
    <mergeCell ref="A45:A48"/>
    <mergeCell ref="B45:B48"/>
    <mergeCell ref="C45:F45"/>
    <mergeCell ref="G45:J45"/>
    <mergeCell ref="K45:K48"/>
    <mergeCell ref="L45:L48"/>
    <mergeCell ref="I46:I48"/>
    <mergeCell ref="J46:J48"/>
    <mergeCell ref="O30:O33"/>
    <mergeCell ref="P30:P33"/>
    <mergeCell ref="C31:C33"/>
    <mergeCell ref="D31:D33"/>
    <mergeCell ref="E31:E33"/>
    <mergeCell ref="F31:F33"/>
    <mergeCell ref="G31:G33"/>
    <mergeCell ref="H31:H33"/>
    <mergeCell ref="O17:O20"/>
    <mergeCell ref="L17:L20"/>
    <mergeCell ref="I18:I20"/>
    <mergeCell ref="J18:J20"/>
    <mergeCell ref="A30:A33"/>
    <mergeCell ref="B30:B33"/>
    <mergeCell ref="C30:F30"/>
    <mergeCell ref="G30:J30"/>
    <mergeCell ref="K30:K33"/>
    <mergeCell ref="L30:L33"/>
    <mergeCell ref="K17:K20"/>
    <mergeCell ref="M17:M20"/>
    <mergeCell ref="A17:A20"/>
    <mergeCell ref="B17:B20"/>
    <mergeCell ref="M30:M33"/>
    <mergeCell ref="N17:N20"/>
    <mergeCell ref="I31:I33"/>
    <mergeCell ref="J31:J33"/>
    <mergeCell ref="N30:N33"/>
    <mergeCell ref="H5:H7"/>
    <mergeCell ref="P17:P20"/>
    <mergeCell ref="C18:C20"/>
    <mergeCell ref="D18:D20"/>
    <mergeCell ref="E18:E20"/>
    <mergeCell ref="F18:F20"/>
    <mergeCell ref="G18:G20"/>
    <mergeCell ref="H18:H20"/>
    <mergeCell ref="C17:F17"/>
    <mergeCell ref="G17:J17"/>
    <mergeCell ref="M4:M7"/>
    <mergeCell ref="N4:N7"/>
    <mergeCell ref="O4:O7"/>
    <mergeCell ref="P4:P7"/>
    <mergeCell ref="C5:C7"/>
    <mergeCell ref="D5:D7"/>
    <mergeCell ref="E5:E7"/>
    <mergeCell ref="F5:F7"/>
    <mergeCell ref="G5:G7"/>
    <mergeCell ref="L4:L7"/>
    <mergeCell ref="A1:K1"/>
    <mergeCell ref="A2:K2"/>
    <mergeCell ref="A3:K3"/>
    <mergeCell ref="A4:A7"/>
    <mergeCell ref="B4:B7"/>
    <mergeCell ref="C4:F4"/>
    <mergeCell ref="G4:J4"/>
    <mergeCell ref="I5:I7"/>
    <mergeCell ref="J5:J7"/>
    <mergeCell ref="K4:K7"/>
  </mergeCells>
  <printOptions/>
  <pageMargins left="0.03937007874015748" right="0.03937007874015748" top="0.35433070866141736" bottom="0" header="0.11811023622047245" footer="0.11811023622047245"/>
  <pageSetup horizontalDpi="600" verticalDpi="600" orientation="landscape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5"/>
  <sheetViews>
    <sheetView zoomScale="93" zoomScaleNormal="93" zoomScalePageLayoutView="0" workbookViewId="0" topLeftCell="A120">
      <selection activeCell="M123" sqref="M123"/>
    </sheetView>
  </sheetViews>
  <sheetFormatPr defaultColWidth="9.140625" defaultRowHeight="20.25" customHeight="1"/>
  <cols>
    <col min="1" max="1" width="16.00390625" style="0" customWidth="1"/>
    <col min="2" max="2" width="11.28125" style="0" customWidth="1"/>
    <col min="3" max="6" width="10.8515625" style="0" customWidth="1"/>
    <col min="7" max="10" width="9.421875" style="0" customWidth="1"/>
    <col min="11" max="13" width="8.7109375" style="0" customWidth="1"/>
    <col min="14" max="14" width="10.28125" style="0" customWidth="1"/>
    <col min="15" max="16" width="8.7109375" style="0" customWidth="1"/>
  </cols>
  <sheetData>
    <row r="1" spans="1:11" ht="20.25" customHeight="1">
      <c r="A1" s="81" t="s">
        <v>81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20.25" customHeight="1">
      <c r="A2" s="81" t="s">
        <v>87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20.25" customHeight="1">
      <c r="A3" s="81" t="s">
        <v>53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6" ht="20.25" customHeight="1">
      <c r="A4" s="82" t="s">
        <v>48</v>
      </c>
      <c r="B4" s="83" t="s">
        <v>16</v>
      </c>
      <c r="C4" s="93" t="s">
        <v>30</v>
      </c>
      <c r="D4" s="94"/>
      <c r="E4" s="94"/>
      <c r="F4" s="95"/>
      <c r="G4" s="93" t="s">
        <v>31</v>
      </c>
      <c r="H4" s="94"/>
      <c r="I4" s="94"/>
      <c r="J4" s="95"/>
      <c r="K4" s="96" t="s">
        <v>33</v>
      </c>
      <c r="L4" s="96" t="s">
        <v>32</v>
      </c>
      <c r="M4" s="96" t="s">
        <v>34</v>
      </c>
      <c r="N4" s="96" t="s">
        <v>35</v>
      </c>
      <c r="O4" s="96" t="s">
        <v>36</v>
      </c>
      <c r="P4" s="84" t="s">
        <v>15</v>
      </c>
    </row>
    <row r="5" spans="1:16" ht="20.25" customHeight="1">
      <c r="A5" s="82"/>
      <c r="B5" s="83"/>
      <c r="C5" s="84" t="s">
        <v>37</v>
      </c>
      <c r="D5" s="84" t="s">
        <v>38</v>
      </c>
      <c r="E5" s="84" t="s">
        <v>39</v>
      </c>
      <c r="F5" s="84" t="s">
        <v>40</v>
      </c>
      <c r="G5" s="84" t="s">
        <v>41</v>
      </c>
      <c r="H5" s="84" t="s">
        <v>42</v>
      </c>
      <c r="I5" s="84" t="s">
        <v>39</v>
      </c>
      <c r="J5" s="84" t="s">
        <v>43</v>
      </c>
      <c r="K5" s="97"/>
      <c r="L5" s="97"/>
      <c r="M5" s="97"/>
      <c r="N5" s="97"/>
      <c r="O5" s="97"/>
      <c r="P5" s="85"/>
    </row>
    <row r="6" spans="1:16" ht="20.25" customHeight="1">
      <c r="A6" s="82"/>
      <c r="B6" s="83"/>
      <c r="C6" s="85"/>
      <c r="D6" s="85"/>
      <c r="E6" s="85"/>
      <c r="F6" s="85"/>
      <c r="G6" s="85"/>
      <c r="H6" s="85"/>
      <c r="I6" s="85"/>
      <c r="J6" s="85"/>
      <c r="K6" s="97"/>
      <c r="L6" s="97"/>
      <c r="M6" s="97"/>
      <c r="N6" s="97"/>
      <c r="O6" s="97"/>
      <c r="P6" s="85"/>
    </row>
    <row r="7" spans="1:16" ht="20.25" customHeight="1">
      <c r="A7" s="82"/>
      <c r="B7" s="83"/>
      <c r="C7" s="86"/>
      <c r="D7" s="86"/>
      <c r="E7" s="86"/>
      <c r="F7" s="86"/>
      <c r="G7" s="86"/>
      <c r="H7" s="86"/>
      <c r="I7" s="86"/>
      <c r="J7" s="86"/>
      <c r="K7" s="98"/>
      <c r="L7" s="98"/>
      <c r="M7" s="98"/>
      <c r="N7" s="98"/>
      <c r="O7" s="98"/>
      <c r="P7" s="86"/>
    </row>
    <row r="8" spans="1:16" ht="20.25" customHeight="1">
      <c r="A8" s="2" t="s">
        <v>1</v>
      </c>
      <c r="B8" s="2"/>
      <c r="C8" s="2"/>
      <c r="D8" s="2"/>
      <c r="E8" s="2"/>
      <c r="F8" s="2"/>
      <c r="G8" s="2"/>
      <c r="H8" s="2"/>
      <c r="I8" s="2"/>
      <c r="J8" s="2"/>
      <c r="K8" s="2"/>
      <c r="L8" s="5"/>
      <c r="M8" s="5"/>
      <c r="N8" s="5"/>
      <c r="O8" s="5"/>
      <c r="P8" s="5"/>
    </row>
    <row r="9" spans="1:16" ht="20.25" customHeight="1">
      <c r="A9" s="2" t="s">
        <v>2</v>
      </c>
      <c r="B9" s="2"/>
      <c r="C9" s="2"/>
      <c r="D9" s="2"/>
      <c r="E9" s="2"/>
      <c r="F9" s="2"/>
      <c r="G9" s="2"/>
      <c r="H9" s="2"/>
      <c r="I9" s="2"/>
      <c r="J9" s="2"/>
      <c r="K9" s="2"/>
      <c r="L9" s="5"/>
      <c r="M9" s="5"/>
      <c r="N9" s="5"/>
      <c r="O9" s="5"/>
      <c r="P9" s="5"/>
    </row>
    <row r="10" spans="1:16" ht="20.25" customHeight="1">
      <c r="A10" s="2" t="s">
        <v>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5"/>
      <c r="M10" s="5"/>
      <c r="N10" s="5"/>
      <c r="O10" s="5"/>
      <c r="P10" s="5"/>
    </row>
    <row r="11" spans="1:16" ht="20.25" customHeight="1">
      <c r="A11" s="2" t="s">
        <v>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5"/>
      <c r="M11" s="5"/>
      <c r="N11" s="5"/>
      <c r="O11" s="5"/>
      <c r="P11" s="5"/>
    </row>
    <row r="12" spans="1:16" ht="20.25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5"/>
      <c r="M12" s="5"/>
      <c r="N12" s="5"/>
      <c r="O12" s="5"/>
      <c r="P12" s="5"/>
    </row>
    <row r="13" spans="1:16" ht="20.25" customHeight="1">
      <c r="A13" s="2" t="s">
        <v>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5"/>
      <c r="M13" s="5"/>
      <c r="N13" s="5"/>
      <c r="O13" s="5"/>
      <c r="P13" s="5"/>
    </row>
    <row r="14" spans="1:16" ht="20.25" customHeight="1">
      <c r="A14" s="2" t="s">
        <v>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5"/>
      <c r="M14" s="5"/>
      <c r="N14" s="5"/>
      <c r="O14" s="5"/>
      <c r="P14" s="5"/>
    </row>
    <row r="15" spans="1:16" ht="20.25" customHeight="1">
      <c r="A15" s="2" t="s">
        <v>8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5"/>
      <c r="M15" s="5"/>
      <c r="N15" s="5"/>
      <c r="O15" s="5"/>
      <c r="P15" s="5"/>
    </row>
    <row r="16" spans="1:16" ht="20.25" customHeight="1">
      <c r="A16" s="2" t="s">
        <v>9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5"/>
      <c r="M16" s="5"/>
      <c r="N16" s="5"/>
      <c r="O16" s="5"/>
      <c r="P16" s="5"/>
    </row>
    <row r="17" spans="1:16" ht="20.25" customHeight="1">
      <c r="A17" s="2" t="s">
        <v>10</v>
      </c>
      <c r="B17" s="2">
        <v>6</v>
      </c>
      <c r="C17" s="2">
        <v>0</v>
      </c>
      <c r="D17" s="2"/>
      <c r="E17" s="2"/>
      <c r="F17" s="2">
        <f>C17+D17-E17</f>
        <v>0</v>
      </c>
      <c r="G17" s="2">
        <v>18</v>
      </c>
      <c r="H17" s="2"/>
      <c r="I17" s="2"/>
      <c r="J17" s="2">
        <f>G17-H17-I17</f>
        <v>18</v>
      </c>
      <c r="K17" s="2">
        <f>F17+J17</f>
        <v>18</v>
      </c>
      <c r="L17" s="5"/>
      <c r="M17" s="11"/>
      <c r="N17" s="19"/>
      <c r="O17" s="40"/>
      <c r="P17" s="5"/>
    </row>
    <row r="18" spans="1:16" ht="20.25" customHeight="1">
      <c r="A18" s="4" t="s">
        <v>14</v>
      </c>
      <c r="B18" s="8">
        <f>SUM(B8:B17)</f>
        <v>6</v>
      </c>
      <c r="C18" s="8">
        <f aca="true" t="shared" si="0" ref="C18:K18">SUM(C8:C17)</f>
        <v>0</v>
      </c>
      <c r="D18" s="8">
        <f t="shared" si="0"/>
        <v>0</v>
      </c>
      <c r="E18" s="8">
        <f t="shared" si="0"/>
        <v>0</v>
      </c>
      <c r="F18" s="8">
        <f t="shared" si="0"/>
        <v>0</v>
      </c>
      <c r="G18" s="8">
        <f t="shared" si="0"/>
        <v>18</v>
      </c>
      <c r="H18" s="8">
        <f t="shared" si="0"/>
        <v>0</v>
      </c>
      <c r="I18" s="8">
        <f t="shared" si="0"/>
        <v>0</v>
      </c>
      <c r="J18" s="8">
        <f t="shared" si="0"/>
        <v>18</v>
      </c>
      <c r="K18" s="8">
        <f t="shared" si="0"/>
        <v>18</v>
      </c>
      <c r="L18" s="8"/>
      <c r="M18" s="15"/>
      <c r="N18" s="8"/>
      <c r="O18" s="8"/>
      <c r="P18" s="8"/>
    </row>
    <row r="19" spans="1:16" ht="20.25" customHeight="1">
      <c r="A19" s="82" t="s">
        <v>49</v>
      </c>
      <c r="B19" s="83" t="s">
        <v>16</v>
      </c>
      <c r="C19" s="93" t="s">
        <v>30</v>
      </c>
      <c r="D19" s="94"/>
      <c r="E19" s="94"/>
      <c r="F19" s="95"/>
      <c r="G19" s="93" t="s">
        <v>31</v>
      </c>
      <c r="H19" s="94"/>
      <c r="I19" s="94"/>
      <c r="J19" s="95"/>
      <c r="K19" s="96" t="s">
        <v>33</v>
      </c>
      <c r="L19" s="96" t="s">
        <v>32</v>
      </c>
      <c r="M19" s="96" t="s">
        <v>34</v>
      </c>
      <c r="N19" s="96" t="s">
        <v>35</v>
      </c>
      <c r="O19" s="96" t="s">
        <v>36</v>
      </c>
      <c r="P19" s="84" t="s">
        <v>15</v>
      </c>
    </row>
    <row r="20" spans="1:16" ht="20.25" customHeight="1">
      <c r="A20" s="82"/>
      <c r="B20" s="83"/>
      <c r="C20" s="84" t="s">
        <v>37</v>
      </c>
      <c r="D20" s="84" t="s">
        <v>38</v>
      </c>
      <c r="E20" s="84" t="s">
        <v>39</v>
      </c>
      <c r="F20" s="84" t="s">
        <v>40</v>
      </c>
      <c r="G20" s="84" t="s">
        <v>41</v>
      </c>
      <c r="H20" s="84" t="s">
        <v>42</v>
      </c>
      <c r="I20" s="84" t="s">
        <v>39</v>
      </c>
      <c r="J20" s="84" t="s">
        <v>43</v>
      </c>
      <c r="K20" s="97"/>
      <c r="L20" s="97"/>
      <c r="M20" s="97"/>
      <c r="N20" s="97"/>
      <c r="O20" s="97"/>
      <c r="P20" s="85"/>
    </row>
    <row r="21" spans="1:16" ht="20.25" customHeight="1">
      <c r="A21" s="82"/>
      <c r="B21" s="83"/>
      <c r="C21" s="85"/>
      <c r="D21" s="85"/>
      <c r="E21" s="85"/>
      <c r="F21" s="85"/>
      <c r="G21" s="85"/>
      <c r="H21" s="85"/>
      <c r="I21" s="85"/>
      <c r="J21" s="85"/>
      <c r="K21" s="97"/>
      <c r="L21" s="97"/>
      <c r="M21" s="97"/>
      <c r="N21" s="97"/>
      <c r="O21" s="97"/>
      <c r="P21" s="85"/>
    </row>
    <row r="22" spans="1:16" ht="20.25" customHeight="1">
      <c r="A22" s="82"/>
      <c r="B22" s="83"/>
      <c r="C22" s="86"/>
      <c r="D22" s="86"/>
      <c r="E22" s="86"/>
      <c r="F22" s="86"/>
      <c r="G22" s="86"/>
      <c r="H22" s="86"/>
      <c r="I22" s="86"/>
      <c r="J22" s="86"/>
      <c r="K22" s="98"/>
      <c r="L22" s="98"/>
      <c r="M22" s="98"/>
      <c r="N22" s="98"/>
      <c r="O22" s="98"/>
      <c r="P22" s="86"/>
    </row>
    <row r="23" spans="1:16" ht="20.25" customHeight="1">
      <c r="A23" s="2" t="s">
        <v>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20.25" customHeight="1">
      <c r="A24" s="2" t="s">
        <v>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20.25" customHeight="1">
      <c r="A25" s="2" t="s">
        <v>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20.25" customHeight="1">
      <c r="A26" s="2" t="s">
        <v>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20.25" customHeight="1">
      <c r="A27" s="2" t="s">
        <v>5</v>
      </c>
      <c r="B27" s="2">
        <v>2</v>
      </c>
      <c r="C27" s="2">
        <v>2</v>
      </c>
      <c r="D27" s="2"/>
      <c r="E27" s="2"/>
      <c r="F27" s="2">
        <f>C27+D27-E27</f>
        <v>2</v>
      </c>
      <c r="G27" s="2"/>
      <c r="H27" s="2"/>
      <c r="I27" s="2"/>
      <c r="J27" s="2"/>
      <c r="K27" s="2">
        <f>F27+J27</f>
        <v>2</v>
      </c>
      <c r="L27" s="2"/>
      <c r="M27" s="2"/>
      <c r="N27" s="2"/>
      <c r="O27" s="2"/>
      <c r="P27" s="2"/>
    </row>
    <row r="28" spans="1:16" ht="20.25" customHeight="1">
      <c r="A28" s="2" t="s">
        <v>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20.25" customHeight="1">
      <c r="A29" s="2" t="s">
        <v>7</v>
      </c>
      <c r="B29" s="2">
        <v>1</v>
      </c>
      <c r="C29" s="2">
        <v>32</v>
      </c>
      <c r="D29" s="2"/>
      <c r="E29" s="2"/>
      <c r="F29" s="2">
        <f>C29+D29-E29</f>
        <v>32</v>
      </c>
      <c r="G29" s="2"/>
      <c r="H29" s="2"/>
      <c r="I29" s="2"/>
      <c r="J29" s="2"/>
      <c r="K29" s="2">
        <f>F29+J29</f>
        <v>32</v>
      </c>
      <c r="L29" s="2"/>
      <c r="M29" s="2"/>
      <c r="N29" s="2"/>
      <c r="O29" s="2"/>
      <c r="P29" s="2"/>
    </row>
    <row r="30" spans="1:16" ht="20.25" customHeight="1">
      <c r="A30" s="2" t="s">
        <v>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20.25" customHeight="1">
      <c r="A31" s="2" t="s">
        <v>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20.25" customHeight="1">
      <c r="A32" s="2" t="s">
        <v>10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20.25" customHeight="1">
      <c r="A33" s="4" t="s">
        <v>14</v>
      </c>
      <c r="B33" s="3">
        <f>SUM(B23:B32)</f>
        <v>3</v>
      </c>
      <c r="C33" s="3">
        <f aca="true" t="shared" si="1" ref="C33:K33">SUM(C23:C32)</f>
        <v>34</v>
      </c>
      <c r="D33" s="3">
        <f t="shared" si="1"/>
        <v>0</v>
      </c>
      <c r="E33" s="3">
        <f t="shared" si="1"/>
        <v>0</v>
      </c>
      <c r="F33" s="3">
        <f t="shared" si="1"/>
        <v>34</v>
      </c>
      <c r="G33" s="3">
        <f t="shared" si="1"/>
        <v>0</v>
      </c>
      <c r="H33" s="3">
        <f t="shared" si="1"/>
        <v>0</v>
      </c>
      <c r="I33" s="3">
        <f t="shared" si="1"/>
        <v>0</v>
      </c>
      <c r="J33" s="3">
        <f t="shared" si="1"/>
        <v>0</v>
      </c>
      <c r="K33" s="3">
        <f t="shared" si="1"/>
        <v>34</v>
      </c>
      <c r="L33" s="3"/>
      <c r="M33" s="3"/>
      <c r="N33" s="3"/>
      <c r="O33" s="3"/>
      <c r="P33" s="3"/>
    </row>
    <row r="34" spans="1:16" ht="20.25" customHeight="1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</row>
    <row r="35" spans="1:16" ht="20.25" customHeight="1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</row>
    <row r="36" spans="1:16" ht="20.25" customHeight="1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1:16" ht="20.25" customHeight="1">
      <c r="A37" s="82" t="s">
        <v>24</v>
      </c>
      <c r="B37" s="83" t="s">
        <v>16</v>
      </c>
      <c r="C37" s="93" t="s">
        <v>30</v>
      </c>
      <c r="D37" s="94"/>
      <c r="E37" s="94"/>
      <c r="F37" s="95"/>
      <c r="G37" s="93" t="s">
        <v>31</v>
      </c>
      <c r="H37" s="94"/>
      <c r="I37" s="94"/>
      <c r="J37" s="95"/>
      <c r="K37" s="96" t="s">
        <v>33</v>
      </c>
      <c r="L37" s="96" t="s">
        <v>32</v>
      </c>
      <c r="M37" s="96" t="s">
        <v>34</v>
      </c>
      <c r="N37" s="96" t="s">
        <v>35</v>
      </c>
      <c r="O37" s="96" t="s">
        <v>36</v>
      </c>
      <c r="P37" s="84" t="s">
        <v>15</v>
      </c>
    </row>
    <row r="38" spans="1:16" ht="20.25" customHeight="1">
      <c r="A38" s="82"/>
      <c r="B38" s="83"/>
      <c r="C38" s="84" t="s">
        <v>37</v>
      </c>
      <c r="D38" s="84" t="s">
        <v>38</v>
      </c>
      <c r="E38" s="84" t="s">
        <v>39</v>
      </c>
      <c r="F38" s="84" t="s">
        <v>40</v>
      </c>
      <c r="G38" s="84" t="s">
        <v>41</v>
      </c>
      <c r="H38" s="84" t="s">
        <v>42</v>
      </c>
      <c r="I38" s="84" t="s">
        <v>39</v>
      </c>
      <c r="J38" s="84" t="s">
        <v>43</v>
      </c>
      <c r="K38" s="97"/>
      <c r="L38" s="97"/>
      <c r="M38" s="97"/>
      <c r="N38" s="97"/>
      <c r="O38" s="97"/>
      <c r="P38" s="85"/>
    </row>
    <row r="39" spans="1:16" ht="20.25" customHeight="1">
      <c r="A39" s="82"/>
      <c r="B39" s="83"/>
      <c r="C39" s="85"/>
      <c r="D39" s="85"/>
      <c r="E39" s="85"/>
      <c r="F39" s="85"/>
      <c r="G39" s="85"/>
      <c r="H39" s="85"/>
      <c r="I39" s="85"/>
      <c r="J39" s="85"/>
      <c r="K39" s="97"/>
      <c r="L39" s="97"/>
      <c r="M39" s="97"/>
      <c r="N39" s="97"/>
      <c r="O39" s="97"/>
      <c r="P39" s="85"/>
    </row>
    <row r="40" spans="1:16" ht="20.25" customHeight="1">
      <c r="A40" s="82"/>
      <c r="B40" s="83"/>
      <c r="C40" s="86"/>
      <c r="D40" s="86"/>
      <c r="E40" s="86"/>
      <c r="F40" s="86"/>
      <c r="G40" s="86"/>
      <c r="H40" s="86"/>
      <c r="I40" s="86"/>
      <c r="J40" s="86"/>
      <c r="K40" s="98"/>
      <c r="L40" s="98"/>
      <c r="M40" s="98"/>
      <c r="N40" s="98"/>
      <c r="O40" s="98"/>
      <c r="P40" s="86"/>
    </row>
    <row r="41" spans="1:16" ht="20.25" customHeight="1">
      <c r="A41" s="2" t="s">
        <v>1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5"/>
      <c r="M41" s="5"/>
      <c r="N41" s="5"/>
      <c r="O41" s="5"/>
      <c r="P41" s="5"/>
    </row>
    <row r="42" spans="1:16" ht="20.25" customHeight="1">
      <c r="A42" s="2" t="s">
        <v>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5"/>
      <c r="M42" s="5"/>
      <c r="N42" s="5"/>
      <c r="O42" s="5"/>
      <c r="P42" s="5"/>
    </row>
    <row r="43" spans="1:16" ht="20.25" customHeight="1">
      <c r="A43" s="2" t="s">
        <v>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5"/>
      <c r="M43" s="5"/>
      <c r="N43" s="5"/>
      <c r="O43" s="5"/>
      <c r="P43" s="5"/>
    </row>
    <row r="44" spans="1:16" ht="20.25" customHeight="1">
      <c r="A44" s="2" t="s">
        <v>4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5"/>
      <c r="M44" s="5"/>
      <c r="N44" s="5"/>
      <c r="O44" s="5"/>
      <c r="P44" s="5"/>
    </row>
    <row r="45" spans="1:16" ht="20.25" customHeight="1">
      <c r="A45" s="2" t="s">
        <v>5</v>
      </c>
      <c r="B45" s="2">
        <v>1</v>
      </c>
      <c r="C45" s="2"/>
      <c r="D45" s="2"/>
      <c r="E45" s="2"/>
      <c r="F45" s="2">
        <f>C45+D45-E45</f>
        <v>0</v>
      </c>
      <c r="G45" s="2">
        <v>25</v>
      </c>
      <c r="H45" s="2"/>
      <c r="I45" s="2"/>
      <c r="J45" s="2">
        <f>G45-H45-I45</f>
        <v>25</v>
      </c>
      <c r="K45" s="2">
        <f>F45+J45</f>
        <v>25</v>
      </c>
      <c r="L45" s="5">
        <v>25</v>
      </c>
      <c r="M45" s="11" t="s">
        <v>83</v>
      </c>
      <c r="N45" s="5">
        <v>2500</v>
      </c>
      <c r="O45" s="5">
        <f>N45/L45</f>
        <v>100</v>
      </c>
      <c r="P45" s="5">
        <v>15</v>
      </c>
    </row>
    <row r="46" spans="1:16" ht="20.25" customHeight="1">
      <c r="A46" s="2" t="s">
        <v>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5"/>
      <c r="M46" s="11"/>
      <c r="N46" s="5"/>
      <c r="O46" s="5"/>
      <c r="P46" s="5"/>
    </row>
    <row r="47" spans="1:16" ht="20.25" customHeight="1">
      <c r="A47" s="2" t="s">
        <v>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5"/>
      <c r="M47" s="11"/>
      <c r="N47" s="5"/>
      <c r="O47" s="5"/>
      <c r="P47" s="5"/>
    </row>
    <row r="48" spans="1:16" ht="20.25" customHeight="1">
      <c r="A48" s="2" t="s">
        <v>8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5"/>
      <c r="M48" s="11"/>
      <c r="N48" s="5"/>
      <c r="O48" s="5"/>
      <c r="P48" s="5"/>
    </row>
    <row r="49" spans="1:16" ht="20.25" customHeight="1">
      <c r="A49" s="2" t="s">
        <v>9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5"/>
      <c r="M49" s="11"/>
      <c r="N49" s="5"/>
      <c r="O49" s="5"/>
      <c r="P49" s="5"/>
    </row>
    <row r="50" spans="1:16" ht="20.25" customHeight="1">
      <c r="A50" s="2" t="s">
        <v>10</v>
      </c>
      <c r="B50" s="2">
        <v>2</v>
      </c>
      <c r="C50" s="2"/>
      <c r="D50" s="2"/>
      <c r="E50" s="2"/>
      <c r="F50" s="2">
        <f>C50+D50-E50</f>
        <v>0</v>
      </c>
      <c r="G50" s="2">
        <v>4</v>
      </c>
      <c r="H50" s="2"/>
      <c r="I50" s="2"/>
      <c r="J50" s="2">
        <f>G50-H50-I50</f>
        <v>4</v>
      </c>
      <c r="K50" s="2">
        <f>F50+J50</f>
        <v>4</v>
      </c>
      <c r="L50" s="5">
        <v>4</v>
      </c>
      <c r="M50" s="11" t="s">
        <v>83</v>
      </c>
      <c r="N50" s="5">
        <v>400</v>
      </c>
      <c r="O50" s="5">
        <f>N50/L50</f>
        <v>100</v>
      </c>
      <c r="P50" s="5">
        <v>15</v>
      </c>
    </row>
    <row r="51" spans="1:16" ht="20.25" customHeight="1">
      <c r="A51" s="4" t="s">
        <v>14</v>
      </c>
      <c r="B51" s="8">
        <f>SUM(B41:B50)</f>
        <v>3</v>
      </c>
      <c r="C51" s="8">
        <f aca="true" t="shared" si="2" ref="C51:N51">SUM(C41:C50)</f>
        <v>0</v>
      </c>
      <c r="D51" s="8">
        <f t="shared" si="2"/>
        <v>0</v>
      </c>
      <c r="E51" s="8">
        <f t="shared" si="2"/>
        <v>0</v>
      </c>
      <c r="F51" s="8">
        <f t="shared" si="2"/>
        <v>0</v>
      </c>
      <c r="G51" s="8">
        <f t="shared" si="2"/>
        <v>29</v>
      </c>
      <c r="H51" s="8">
        <f t="shared" si="2"/>
        <v>0</v>
      </c>
      <c r="I51" s="8">
        <f t="shared" si="2"/>
        <v>0</v>
      </c>
      <c r="J51" s="8">
        <f t="shared" si="2"/>
        <v>29</v>
      </c>
      <c r="K51" s="8">
        <f t="shared" si="2"/>
        <v>29</v>
      </c>
      <c r="L51" s="8">
        <f t="shared" si="2"/>
        <v>29</v>
      </c>
      <c r="M51" s="15" t="s">
        <v>83</v>
      </c>
      <c r="N51" s="8">
        <f t="shared" si="2"/>
        <v>2900</v>
      </c>
      <c r="O51" s="8">
        <f>N51/L51</f>
        <v>100</v>
      </c>
      <c r="P51" s="8">
        <v>15</v>
      </c>
    </row>
    <row r="52" spans="1:16" ht="20.25" customHeight="1">
      <c r="A52" s="82" t="s">
        <v>25</v>
      </c>
      <c r="B52" s="83" t="s">
        <v>16</v>
      </c>
      <c r="C52" s="93" t="s">
        <v>30</v>
      </c>
      <c r="D52" s="94"/>
      <c r="E52" s="94"/>
      <c r="F52" s="95"/>
      <c r="G52" s="93" t="s">
        <v>31</v>
      </c>
      <c r="H52" s="94"/>
      <c r="I52" s="94"/>
      <c r="J52" s="95"/>
      <c r="K52" s="96" t="s">
        <v>33</v>
      </c>
      <c r="L52" s="96" t="s">
        <v>32</v>
      </c>
      <c r="M52" s="96" t="s">
        <v>34</v>
      </c>
      <c r="N52" s="96" t="s">
        <v>35</v>
      </c>
      <c r="O52" s="96" t="s">
        <v>36</v>
      </c>
      <c r="P52" s="84" t="s">
        <v>15</v>
      </c>
    </row>
    <row r="53" spans="1:16" ht="20.25" customHeight="1">
      <c r="A53" s="82"/>
      <c r="B53" s="83"/>
      <c r="C53" s="84" t="s">
        <v>37</v>
      </c>
      <c r="D53" s="84" t="s">
        <v>38</v>
      </c>
      <c r="E53" s="84" t="s">
        <v>39</v>
      </c>
      <c r="F53" s="84" t="s">
        <v>40</v>
      </c>
      <c r="G53" s="84" t="s">
        <v>41</v>
      </c>
      <c r="H53" s="84" t="s">
        <v>42</v>
      </c>
      <c r="I53" s="84" t="s">
        <v>39</v>
      </c>
      <c r="J53" s="84" t="s">
        <v>43</v>
      </c>
      <c r="K53" s="97"/>
      <c r="L53" s="97"/>
      <c r="M53" s="97"/>
      <c r="N53" s="97"/>
      <c r="O53" s="97"/>
      <c r="P53" s="85"/>
    </row>
    <row r="54" spans="1:16" ht="20.25" customHeight="1">
      <c r="A54" s="82"/>
      <c r="B54" s="83"/>
      <c r="C54" s="85"/>
      <c r="D54" s="85"/>
      <c r="E54" s="85"/>
      <c r="F54" s="85"/>
      <c r="G54" s="85"/>
      <c r="H54" s="85"/>
      <c r="I54" s="85"/>
      <c r="J54" s="85"/>
      <c r="K54" s="97"/>
      <c r="L54" s="97"/>
      <c r="M54" s="97"/>
      <c r="N54" s="97"/>
      <c r="O54" s="97"/>
      <c r="P54" s="85"/>
    </row>
    <row r="55" spans="1:16" ht="20.25" customHeight="1">
      <c r="A55" s="82"/>
      <c r="B55" s="83"/>
      <c r="C55" s="86"/>
      <c r="D55" s="86"/>
      <c r="E55" s="86"/>
      <c r="F55" s="86"/>
      <c r="G55" s="86"/>
      <c r="H55" s="86"/>
      <c r="I55" s="86"/>
      <c r="J55" s="86"/>
      <c r="K55" s="98"/>
      <c r="L55" s="98"/>
      <c r="M55" s="98"/>
      <c r="N55" s="98"/>
      <c r="O55" s="98"/>
      <c r="P55" s="86"/>
    </row>
    <row r="56" spans="1:16" ht="20.25" customHeight="1">
      <c r="A56" s="2" t="s">
        <v>1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20.25" customHeight="1">
      <c r="A57" s="2" t="s">
        <v>2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20.25" customHeight="1">
      <c r="A58" s="2" t="s">
        <v>3</v>
      </c>
      <c r="B58" s="2">
        <v>2</v>
      </c>
      <c r="C58" s="2"/>
      <c r="D58" s="2"/>
      <c r="E58" s="2"/>
      <c r="F58" s="2"/>
      <c r="G58" s="2">
        <v>25</v>
      </c>
      <c r="H58" s="2"/>
      <c r="I58" s="2"/>
      <c r="J58" s="2">
        <f>G58-H58-I58</f>
        <v>25</v>
      </c>
      <c r="K58" s="2">
        <f>F58+J58</f>
        <v>25</v>
      </c>
      <c r="L58" s="2">
        <v>25</v>
      </c>
      <c r="M58" s="12" t="s">
        <v>83</v>
      </c>
      <c r="N58" s="13">
        <v>2500</v>
      </c>
      <c r="O58" s="80">
        <f>N58/L58</f>
        <v>100</v>
      </c>
      <c r="P58" s="2">
        <v>10</v>
      </c>
    </row>
    <row r="59" spans="1:16" ht="20.25" customHeight="1">
      <c r="A59" s="2" t="s">
        <v>4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12"/>
      <c r="N59" s="13"/>
      <c r="O59" s="2"/>
      <c r="P59" s="2"/>
    </row>
    <row r="60" spans="1:16" ht="20.25" customHeight="1">
      <c r="A60" s="2" t="s">
        <v>5</v>
      </c>
      <c r="B60" s="2">
        <v>1</v>
      </c>
      <c r="C60" s="2"/>
      <c r="D60" s="2"/>
      <c r="E60" s="2"/>
      <c r="F60" s="2"/>
      <c r="G60" s="2">
        <v>2</v>
      </c>
      <c r="H60" s="2"/>
      <c r="I60" s="2"/>
      <c r="J60" s="2">
        <f>G60-H60-I60</f>
        <v>2</v>
      </c>
      <c r="K60" s="2">
        <f>F60+J60</f>
        <v>2</v>
      </c>
      <c r="L60" s="2">
        <v>2</v>
      </c>
      <c r="M60" s="12" t="s">
        <v>83</v>
      </c>
      <c r="N60" s="13">
        <v>200</v>
      </c>
      <c r="O60" s="80">
        <f>N60/L60</f>
        <v>100</v>
      </c>
      <c r="P60" s="2">
        <v>10</v>
      </c>
    </row>
    <row r="61" spans="1:16" ht="20.25" customHeight="1">
      <c r="A61" s="2" t="s">
        <v>6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12"/>
      <c r="N61" s="13"/>
      <c r="O61" s="2"/>
      <c r="P61" s="2"/>
    </row>
    <row r="62" spans="1:16" ht="20.25" customHeight="1">
      <c r="A62" s="2" t="s">
        <v>7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12"/>
      <c r="N62" s="13"/>
      <c r="O62" s="2"/>
      <c r="P62" s="2"/>
    </row>
    <row r="63" spans="1:16" ht="20.25" customHeight="1">
      <c r="A63" s="2" t="s">
        <v>8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12"/>
      <c r="N63" s="13"/>
      <c r="O63" s="2"/>
      <c r="P63" s="2"/>
    </row>
    <row r="64" spans="1:16" ht="20.25" customHeight="1">
      <c r="A64" s="2" t="s">
        <v>9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12"/>
      <c r="N64" s="13"/>
      <c r="O64" s="2"/>
      <c r="P64" s="2"/>
    </row>
    <row r="65" spans="1:16" ht="20.25" customHeight="1">
      <c r="A65" s="2" t="s">
        <v>10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12"/>
      <c r="N65" s="13"/>
      <c r="O65" s="2"/>
      <c r="P65" s="2"/>
    </row>
    <row r="66" spans="1:16" ht="20.25" customHeight="1">
      <c r="A66" s="4" t="s">
        <v>14</v>
      </c>
      <c r="B66" s="3">
        <f>SUM(B56:B65)</f>
        <v>3</v>
      </c>
      <c r="C66" s="3">
        <f aca="true" t="shared" si="3" ref="C66:N66">SUM(C56:C65)</f>
        <v>0</v>
      </c>
      <c r="D66" s="3">
        <f t="shared" si="3"/>
        <v>0</v>
      </c>
      <c r="E66" s="3">
        <f t="shared" si="3"/>
        <v>0</v>
      </c>
      <c r="F66" s="3">
        <f t="shared" si="3"/>
        <v>0</v>
      </c>
      <c r="G66" s="3">
        <f t="shared" si="3"/>
        <v>27</v>
      </c>
      <c r="H66" s="3">
        <f t="shared" si="3"/>
        <v>0</v>
      </c>
      <c r="I66" s="3">
        <f t="shared" si="3"/>
        <v>0</v>
      </c>
      <c r="J66" s="3">
        <f t="shared" si="3"/>
        <v>27</v>
      </c>
      <c r="K66" s="3">
        <f t="shared" si="3"/>
        <v>27</v>
      </c>
      <c r="L66" s="3">
        <f t="shared" si="3"/>
        <v>27</v>
      </c>
      <c r="M66" s="16" t="s">
        <v>83</v>
      </c>
      <c r="N66" s="3">
        <f t="shared" si="3"/>
        <v>2700</v>
      </c>
      <c r="O66" s="3">
        <f>N66/L66</f>
        <v>100</v>
      </c>
      <c r="P66" s="3">
        <v>10</v>
      </c>
    </row>
    <row r="67" spans="1:16" ht="20.25" customHeight="1">
      <c r="A67" s="32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4"/>
      <c r="N67" s="35"/>
      <c r="O67" s="33"/>
      <c r="P67" s="33"/>
    </row>
    <row r="68" spans="1:16" ht="20.25" customHeight="1">
      <c r="A68" s="32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4"/>
      <c r="N68" s="35"/>
      <c r="O68" s="33"/>
      <c r="P68" s="33"/>
    </row>
    <row r="69" spans="1:16" ht="20.25" customHeight="1">
      <c r="A69" s="32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4"/>
      <c r="N69" s="35"/>
      <c r="O69" s="33"/>
      <c r="P69" s="33"/>
    </row>
    <row r="70" spans="1:16" ht="20.25" customHeight="1">
      <c r="A70" s="32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4"/>
      <c r="N70" s="35"/>
      <c r="O70" s="33"/>
      <c r="P70" s="33"/>
    </row>
    <row r="71" spans="1:16" ht="20.25" customHeight="1">
      <c r="A71" s="32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4"/>
      <c r="N71" s="35"/>
      <c r="O71" s="33"/>
      <c r="P71" s="33"/>
    </row>
    <row r="72" spans="1:16" ht="20.25" customHeight="1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1:16" ht="20.25" customHeight="1">
      <c r="A73" s="82" t="s">
        <v>28</v>
      </c>
      <c r="B73" s="83" t="s">
        <v>16</v>
      </c>
      <c r="C73" s="93" t="s">
        <v>30</v>
      </c>
      <c r="D73" s="94"/>
      <c r="E73" s="94"/>
      <c r="F73" s="95"/>
      <c r="G73" s="93" t="s">
        <v>31</v>
      </c>
      <c r="H73" s="94"/>
      <c r="I73" s="94"/>
      <c r="J73" s="95"/>
      <c r="K73" s="96" t="s">
        <v>33</v>
      </c>
      <c r="L73" s="96" t="s">
        <v>32</v>
      </c>
      <c r="M73" s="96" t="s">
        <v>34</v>
      </c>
      <c r="N73" s="96" t="s">
        <v>35</v>
      </c>
      <c r="O73" s="96" t="s">
        <v>36</v>
      </c>
      <c r="P73" s="84" t="s">
        <v>15</v>
      </c>
    </row>
    <row r="74" spans="1:16" ht="20.25" customHeight="1">
      <c r="A74" s="82"/>
      <c r="B74" s="83"/>
      <c r="C74" s="84" t="s">
        <v>37</v>
      </c>
      <c r="D74" s="84" t="s">
        <v>38</v>
      </c>
      <c r="E74" s="84" t="s">
        <v>39</v>
      </c>
      <c r="F74" s="84" t="s">
        <v>40</v>
      </c>
      <c r="G74" s="84" t="s">
        <v>41</v>
      </c>
      <c r="H74" s="84" t="s">
        <v>42</v>
      </c>
      <c r="I74" s="84" t="s">
        <v>39</v>
      </c>
      <c r="J74" s="84" t="s">
        <v>43</v>
      </c>
      <c r="K74" s="97"/>
      <c r="L74" s="97"/>
      <c r="M74" s="97"/>
      <c r="N74" s="97"/>
      <c r="O74" s="97"/>
      <c r="P74" s="85"/>
    </row>
    <row r="75" spans="1:16" ht="20.25" customHeight="1">
      <c r="A75" s="82"/>
      <c r="B75" s="83"/>
      <c r="C75" s="85"/>
      <c r="D75" s="85"/>
      <c r="E75" s="85"/>
      <c r="F75" s="85"/>
      <c r="G75" s="85"/>
      <c r="H75" s="85"/>
      <c r="I75" s="85"/>
      <c r="J75" s="85"/>
      <c r="K75" s="97"/>
      <c r="L75" s="97"/>
      <c r="M75" s="97"/>
      <c r="N75" s="97"/>
      <c r="O75" s="97"/>
      <c r="P75" s="85"/>
    </row>
    <row r="76" spans="1:16" ht="20.25" customHeight="1">
      <c r="A76" s="82"/>
      <c r="B76" s="83"/>
      <c r="C76" s="86"/>
      <c r="D76" s="86"/>
      <c r="E76" s="86"/>
      <c r="F76" s="86"/>
      <c r="G76" s="86"/>
      <c r="H76" s="86"/>
      <c r="I76" s="86"/>
      <c r="J76" s="86"/>
      <c r="K76" s="98"/>
      <c r="L76" s="98"/>
      <c r="M76" s="98"/>
      <c r="N76" s="98"/>
      <c r="O76" s="98"/>
      <c r="P76" s="86"/>
    </row>
    <row r="77" spans="1:16" ht="20.25" customHeight="1">
      <c r="A77" s="2" t="s">
        <v>1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5"/>
      <c r="N77" s="5"/>
      <c r="O77" s="5"/>
      <c r="P77" s="5"/>
    </row>
    <row r="78" spans="1:16" ht="20.25" customHeight="1">
      <c r="A78" s="2" t="s">
        <v>2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5"/>
      <c r="N78" s="5"/>
      <c r="O78" s="5"/>
      <c r="P78" s="5"/>
    </row>
    <row r="79" spans="1:16" ht="20.25" customHeight="1">
      <c r="A79" s="2" t="s">
        <v>3</v>
      </c>
      <c r="B79" s="2">
        <v>3</v>
      </c>
      <c r="C79" s="2"/>
      <c r="D79" s="2"/>
      <c r="E79" s="2"/>
      <c r="F79" s="2">
        <f>C79+D79-E79</f>
        <v>0</v>
      </c>
      <c r="G79" s="2">
        <v>7</v>
      </c>
      <c r="H79" s="2"/>
      <c r="I79" s="2"/>
      <c r="J79" s="2">
        <f>G79-H79-I79</f>
        <v>7</v>
      </c>
      <c r="K79" s="2">
        <f>F79+J79</f>
        <v>7</v>
      </c>
      <c r="L79" s="5"/>
      <c r="M79" s="11"/>
      <c r="N79" s="5"/>
      <c r="O79" s="5"/>
      <c r="P79" s="5"/>
    </row>
    <row r="80" spans="1:16" ht="20.25" customHeight="1">
      <c r="A80" s="2" t="s">
        <v>4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5"/>
      <c r="M80" s="11"/>
      <c r="N80" s="5"/>
      <c r="O80" s="5"/>
      <c r="P80" s="5"/>
    </row>
    <row r="81" spans="1:16" ht="20.25" customHeight="1">
      <c r="A81" s="2" t="s">
        <v>5</v>
      </c>
      <c r="B81" s="2">
        <v>1</v>
      </c>
      <c r="C81" s="2"/>
      <c r="D81" s="2"/>
      <c r="E81" s="2"/>
      <c r="F81" s="2">
        <f>C81+D81-E81</f>
        <v>0</v>
      </c>
      <c r="G81" s="2">
        <v>1</v>
      </c>
      <c r="H81" s="2"/>
      <c r="I81" s="2"/>
      <c r="J81" s="2">
        <f>G81-H81-I81</f>
        <v>1</v>
      </c>
      <c r="K81" s="2">
        <f>F81+J81</f>
        <v>1</v>
      </c>
      <c r="L81" s="5"/>
      <c r="M81" s="11"/>
      <c r="N81" s="5"/>
      <c r="O81" s="5"/>
      <c r="P81" s="5"/>
    </row>
    <row r="82" spans="1:16" ht="20.25" customHeight="1">
      <c r="A82" s="2" t="s">
        <v>6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5"/>
      <c r="M82" s="11"/>
      <c r="N82" s="5"/>
      <c r="O82" s="5"/>
      <c r="P82" s="5"/>
    </row>
    <row r="83" spans="1:16" ht="20.25" customHeight="1">
      <c r="A83" s="2" t="s">
        <v>7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5"/>
      <c r="M83" s="11"/>
      <c r="N83" s="5"/>
      <c r="O83" s="5"/>
      <c r="P83" s="5"/>
    </row>
    <row r="84" spans="1:16" ht="20.25" customHeight="1">
      <c r="A84" s="2" t="s">
        <v>8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5"/>
      <c r="M84" s="11"/>
      <c r="N84" s="5"/>
      <c r="O84" s="5"/>
      <c r="P84" s="5"/>
    </row>
    <row r="85" spans="1:16" ht="20.25" customHeight="1">
      <c r="A85" s="2" t="s">
        <v>9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5"/>
      <c r="M85" s="11"/>
      <c r="N85" s="5"/>
      <c r="O85" s="5"/>
      <c r="P85" s="5"/>
    </row>
    <row r="86" spans="1:16" ht="20.25" customHeight="1">
      <c r="A86" s="2" t="s">
        <v>10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5"/>
      <c r="M86" s="11"/>
      <c r="N86" s="5"/>
      <c r="O86" s="5"/>
      <c r="P86" s="5"/>
    </row>
    <row r="87" spans="1:16" ht="20.25" customHeight="1">
      <c r="A87" s="4" t="s">
        <v>14</v>
      </c>
      <c r="B87" s="8">
        <f>SUM(B77:B86)</f>
        <v>4</v>
      </c>
      <c r="C87" s="8">
        <f aca="true" t="shared" si="4" ref="C87:K87">SUM(C77:C86)</f>
        <v>0</v>
      </c>
      <c r="D87" s="8">
        <f t="shared" si="4"/>
        <v>0</v>
      </c>
      <c r="E87" s="8">
        <f t="shared" si="4"/>
        <v>0</v>
      </c>
      <c r="F87" s="8">
        <f t="shared" si="4"/>
        <v>0</v>
      </c>
      <c r="G87" s="8">
        <f t="shared" si="4"/>
        <v>8</v>
      </c>
      <c r="H87" s="8">
        <f t="shared" si="4"/>
        <v>0</v>
      </c>
      <c r="I87" s="8">
        <f t="shared" si="4"/>
        <v>0</v>
      </c>
      <c r="J87" s="8">
        <f t="shared" si="4"/>
        <v>8</v>
      </c>
      <c r="K87" s="8">
        <f t="shared" si="4"/>
        <v>8</v>
      </c>
      <c r="L87" s="8"/>
      <c r="M87" s="15"/>
      <c r="N87" s="8"/>
      <c r="O87" s="8"/>
      <c r="P87" s="8"/>
    </row>
    <row r="88" spans="1:16" ht="20.25" customHeight="1">
      <c r="A88" s="82" t="s">
        <v>52</v>
      </c>
      <c r="B88" s="83" t="s">
        <v>16</v>
      </c>
      <c r="C88" s="93" t="s">
        <v>30</v>
      </c>
      <c r="D88" s="94"/>
      <c r="E88" s="94"/>
      <c r="F88" s="95"/>
      <c r="G88" s="93" t="s">
        <v>31</v>
      </c>
      <c r="H88" s="94"/>
      <c r="I88" s="94"/>
      <c r="J88" s="95"/>
      <c r="K88" s="96" t="s">
        <v>33</v>
      </c>
      <c r="L88" s="96" t="s">
        <v>32</v>
      </c>
      <c r="M88" s="96" t="s">
        <v>34</v>
      </c>
      <c r="N88" s="96" t="s">
        <v>35</v>
      </c>
      <c r="O88" s="96" t="s">
        <v>36</v>
      </c>
      <c r="P88" s="84" t="s">
        <v>15</v>
      </c>
    </row>
    <row r="89" spans="1:16" ht="20.25" customHeight="1">
      <c r="A89" s="82"/>
      <c r="B89" s="83"/>
      <c r="C89" s="84" t="s">
        <v>37</v>
      </c>
      <c r="D89" s="84" t="s">
        <v>38</v>
      </c>
      <c r="E89" s="84" t="s">
        <v>39</v>
      </c>
      <c r="F89" s="84" t="s">
        <v>40</v>
      </c>
      <c r="G89" s="84" t="s">
        <v>41</v>
      </c>
      <c r="H89" s="84" t="s">
        <v>42</v>
      </c>
      <c r="I89" s="84" t="s">
        <v>39</v>
      </c>
      <c r="J89" s="84" t="s">
        <v>43</v>
      </c>
      <c r="K89" s="97"/>
      <c r="L89" s="97"/>
      <c r="M89" s="97"/>
      <c r="N89" s="97"/>
      <c r="O89" s="97"/>
      <c r="P89" s="85"/>
    </row>
    <row r="90" spans="1:16" ht="20.25" customHeight="1">
      <c r="A90" s="82"/>
      <c r="B90" s="83"/>
      <c r="C90" s="85"/>
      <c r="D90" s="85"/>
      <c r="E90" s="85"/>
      <c r="F90" s="85"/>
      <c r="G90" s="85"/>
      <c r="H90" s="85"/>
      <c r="I90" s="85"/>
      <c r="J90" s="85"/>
      <c r="K90" s="97"/>
      <c r="L90" s="97"/>
      <c r="M90" s="97"/>
      <c r="N90" s="97"/>
      <c r="O90" s="97"/>
      <c r="P90" s="85"/>
    </row>
    <row r="91" spans="1:16" ht="20.25" customHeight="1">
      <c r="A91" s="82"/>
      <c r="B91" s="83"/>
      <c r="C91" s="86"/>
      <c r="D91" s="86"/>
      <c r="E91" s="86"/>
      <c r="F91" s="86"/>
      <c r="G91" s="86"/>
      <c r="H91" s="86"/>
      <c r="I91" s="86"/>
      <c r="J91" s="86"/>
      <c r="K91" s="98"/>
      <c r="L91" s="98"/>
      <c r="M91" s="98"/>
      <c r="N91" s="98"/>
      <c r="O91" s="98"/>
      <c r="P91" s="86"/>
    </row>
    <row r="92" spans="1:16" ht="20.25" customHeight="1">
      <c r="A92" s="2" t="s">
        <v>1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5"/>
      <c r="M92" s="5"/>
      <c r="N92" s="5"/>
      <c r="O92" s="5"/>
      <c r="P92" s="5"/>
    </row>
    <row r="93" spans="1:16" ht="20.25" customHeight="1">
      <c r="A93" s="2" t="s">
        <v>2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5"/>
      <c r="M93" s="5"/>
      <c r="N93" s="5"/>
      <c r="O93" s="5"/>
      <c r="P93" s="5"/>
    </row>
    <row r="94" spans="1:16" ht="20.25" customHeight="1">
      <c r="A94" s="2" t="s">
        <v>3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5"/>
      <c r="M94" s="5"/>
      <c r="N94" s="5"/>
      <c r="O94" s="5"/>
      <c r="P94" s="5"/>
    </row>
    <row r="95" spans="1:16" ht="20.25" customHeight="1">
      <c r="A95" s="2" t="s">
        <v>4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5"/>
      <c r="M95" s="5"/>
      <c r="N95" s="5"/>
      <c r="O95" s="5"/>
      <c r="P95" s="5"/>
    </row>
    <row r="96" spans="1:16" ht="20.25" customHeight="1">
      <c r="A96" s="2" t="s">
        <v>5</v>
      </c>
      <c r="B96" s="2">
        <v>1</v>
      </c>
      <c r="C96" s="2"/>
      <c r="D96" s="2"/>
      <c r="E96" s="2"/>
      <c r="F96" s="2"/>
      <c r="G96" s="2">
        <v>4</v>
      </c>
      <c r="H96" s="2"/>
      <c r="I96" s="2"/>
      <c r="J96" s="2">
        <f>G96-H96</f>
        <v>4</v>
      </c>
      <c r="K96" s="2">
        <f>F96+J96</f>
        <v>4</v>
      </c>
      <c r="L96" s="5"/>
      <c r="M96" s="11"/>
      <c r="N96" s="28"/>
      <c r="O96" s="5"/>
      <c r="P96" s="5"/>
    </row>
    <row r="97" spans="1:16" ht="20.25" customHeight="1">
      <c r="A97" s="2" t="s">
        <v>6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5"/>
      <c r="M97" s="11"/>
      <c r="N97" s="28"/>
      <c r="O97" s="5"/>
      <c r="P97" s="5"/>
    </row>
    <row r="98" spans="1:16" ht="20.25" customHeight="1">
      <c r="A98" s="2" t="s">
        <v>7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5"/>
      <c r="M98" s="11"/>
      <c r="N98" s="28"/>
      <c r="O98" s="5"/>
      <c r="P98" s="5"/>
    </row>
    <row r="99" spans="1:16" ht="20.25" customHeight="1">
      <c r="A99" s="2" t="s">
        <v>8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5"/>
      <c r="M99" s="11"/>
      <c r="N99" s="28"/>
      <c r="O99" s="5"/>
      <c r="P99" s="5"/>
    </row>
    <row r="100" spans="1:16" ht="20.25" customHeight="1">
      <c r="A100" s="2" t="s">
        <v>9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5"/>
      <c r="M100" s="11"/>
      <c r="N100" s="28"/>
      <c r="O100" s="5"/>
      <c r="P100" s="5"/>
    </row>
    <row r="101" spans="1:16" ht="20.25" customHeight="1">
      <c r="A101" s="2" t="s">
        <v>10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5"/>
      <c r="M101" s="11"/>
      <c r="N101" s="28"/>
      <c r="O101" s="5"/>
      <c r="P101" s="5"/>
    </row>
    <row r="102" spans="1:16" ht="20.25" customHeight="1">
      <c r="A102" s="4" t="s">
        <v>14</v>
      </c>
      <c r="B102" s="8">
        <f>SUM(B92:B101)</f>
        <v>1</v>
      </c>
      <c r="C102" s="8">
        <f aca="true" t="shared" si="5" ref="C102:K102">SUM(C92:C101)</f>
        <v>0</v>
      </c>
      <c r="D102" s="8">
        <f t="shared" si="5"/>
        <v>0</v>
      </c>
      <c r="E102" s="8">
        <f t="shared" si="5"/>
        <v>0</v>
      </c>
      <c r="F102" s="8">
        <f t="shared" si="5"/>
        <v>0</v>
      </c>
      <c r="G102" s="8">
        <f t="shared" si="5"/>
        <v>4</v>
      </c>
      <c r="H102" s="8">
        <f t="shared" si="5"/>
        <v>0</v>
      </c>
      <c r="I102" s="8">
        <f t="shared" si="5"/>
        <v>0</v>
      </c>
      <c r="J102" s="8">
        <f t="shared" si="5"/>
        <v>4</v>
      </c>
      <c r="K102" s="8">
        <f t="shared" si="5"/>
        <v>4</v>
      </c>
      <c r="L102" s="8"/>
      <c r="M102" s="15"/>
      <c r="N102" s="8"/>
      <c r="O102" s="8"/>
      <c r="P102" s="8"/>
    </row>
    <row r="109" spans="1:16" ht="20.25" customHeight="1">
      <c r="A109" s="82" t="s">
        <v>22</v>
      </c>
      <c r="B109" s="83" t="s">
        <v>16</v>
      </c>
      <c r="C109" s="93" t="s">
        <v>30</v>
      </c>
      <c r="D109" s="94"/>
      <c r="E109" s="94"/>
      <c r="F109" s="95"/>
      <c r="G109" s="93" t="s">
        <v>31</v>
      </c>
      <c r="H109" s="94"/>
      <c r="I109" s="94"/>
      <c r="J109" s="95"/>
      <c r="K109" s="96" t="s">
        <v>33</v>
      </c>
      <c r="L109" s="96" t="s">
        <v>32</v>
      </c>
      <c r="M109" s="96" t="s">
        <v>34</v>
      </c>
      <c r="N109" s="96" t="s">
        <v>35</v>
      </c>
      <c r="O109" s="96" t="s">
        <v>36</v>
      </c>
      <c r="P109" s="84" t="s">
        <v>15</v>
      </c>
    </row>
    <row r="110" spans="1:16" ht="20.25" customHeight="1">
      <c r="A110" s="82"/>
      <c r="B110" s="83"/>
      <c r="C110" s="84" t="s">
        <v>37</v>
      </c>
      <c r="D110" s="84" t="s">
        <v>38</v>
      </c>
      <c r="E110" s="84" t="s">
        <v>39</v>
      </c>
      <c r="F110" s="84" t="s">
        <v>40</v>
      </c>
      <c r="G110" s="84" t="s">
        <v>41</v>
      </c>
      <c r="H110" s="84" t="s">
        <v>42</v>
      </c>
      <c r="I110" s="84" t="s">
        <v>39</v>
      </c>
      <c r="J110" s="84" t="s">
        <v>43</v>
      </c>
      <c r="K110" s="97"/>
      <c r="L110" s="97"/>
      <c r="M110" s="97"/>
      <c r="N110" s="97"/>
      <c r="O110" s="97"/>
      <c r="P110" s="85"/>
    </row>
    <row r="111" spans="1:16" ht="20.25" customHeight="1">
      <c r="A111" s="82"/>
      <c r="B111" s="83"/>
      <c r="C111" s="85"/>
      <c r="D111" s="85"/>
      <c r="E111" s="85"/>
      <c r="F111" s="85"/>
      <c r="G111" s="85"/>
      <c r="H111" s="85"/>
      <c r="I111" s="85"/>
      <c r="J111" s="85"/>
      <c r="K111" s="97"/>
      <c r="L111" s="97"/>
      <c r="M111" s="97"/>
      <c r="N111" s="97"/>
      <c r="O111" s="97"/>
      <c r="P111" s="85"/>
    </row>
    <row r="112" spans="1:16" ht="20.25" customHeight="1">
      <c r="A112" s="82"/>
      <c r="B112" s="83"/>
      <c r="C112" s="86"/>
      <c r="D112" s="86"/>
      <c r="E112" s="86"/>
      <c r="F112" s="86"/>
      <c r="G112" s="86"/>
      <c r="H112" s="86"/>
      <c r="I112" s="86"/>
      <c r="J112" s="86"/>
      <c r="K112" s="98"/>
      <c r="L112" s="98"/>
      <c r="M112" s="98"/>
      <c r="N112" s="98"/>
      <c r="O112" s="98"/>
      <c r="P112" s="86"/>
    </row>
    <row r="113" spans="1:16" ht="20.25" customHeight="1">
      <c r="A113" s="2" t="s">
        <v>1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5"/>
      <c r="M113" s="5"/>
      <c r="N113" s="5"/>
      <c r="O113" s="5"/>
      <c r="P113" s="5"/>
    </row>
    <row r="114" spans="1:16" ht="20.25" customHeight="1">
      <c r="A114" s="2" t="s">
        <v>2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5"/>
      <c r="M114" s="5"/>
      <c r="N114" s="5"/>
      <c r="O114" s="5"/>
      <c r="P114" s="5"/>
    </row>
    <row r="115" spans="1:16" ht="20.25" customHeight="1">
      <c r="A115" s="2" t="s">
        <v>3</v>
      </c>
      <c r="B115" s="2">
        <v>1</v>
      </c>
      <c r="C115" s="2"/>
      <c r="D115" s="2"/>
      <c r="E115" s="2"/>
      <c r="F115" s="2"/>
      <c r="G115" s="2">
        <v>5</v>
      </c>
      <c r="H115" s="2"/>
      <c r="I115" s="2"/>
      <c r="J115" s="2">
        <f>G115-H115-I115</f>
        <v>5</v>
      </c>
      <c r="K115" s="2">
        <f>J115+F115</f>
        <v>5</v>
      </c>
      <c r="L115" s="5">
        <v>5</v>
      </c>
      <c r="M115" s="11" t="s">
        <v>92</v>
      </c>
      <c r="N115" s="14">
        <v>20000</v>
      </c>
      <c r="O115" s="14">
        <f>N115/L115</f>
        <v>4000</v>
      </c>
      <c r="P115" s="5">
        <v>5</v>
      </c>
    </row>
    <row r="116" spans="1:16" ht="20.25" customHeight="1">
      <c r="A116" s="2" t="s">
        <v>4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5"/>
      <c r="M116" s="11"/>
      <c r="N116" s="14"/>
      <c r="O116" s="14"/>
      <c r="P116" s="5"/>
    </row>
    <row r="117" spans="1:16" ht="20.25" customHeight="1">
      <c r="A117" s="2" t="s">
        <v>5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5"/>
      <c r="M117" s="11"/>
      <c r="N117" s="14"/>
      <c r="O117" s="14"/>
      <c r="P117" s="5"/>
    </row>
    <row r="118" spans="1:16" ht="20.25" customHeight="1">
      <c r="A118" s="2" t="s">
        <v>6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5"/>
      <c r="M118" s="11"/>
      <c r="N118" s="14"/>
      <c r="O118" s="14"/>
      <c r="P118" s="5"/>
    </row>
    <row r="119" spans="1:16" ht="20.25" customHeight="1">
      <c r="A119" s="2" t="s">
        <v>7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5"/>
      <c r="M119" s="11"/>
      <c r="N119" s="14"/>
      <c r="O119" s="14"/>
      <c r="P119" s="5"/>
    </row>
    <row r="120" spans="1:16" ht="20.25" customHeight="1">
      <c r="A120" s="2" t="s">
        <v>8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5"/>
      <c r="M120" s="11"/>
      <c r="N120" s="14"/>
      <c r="O120" s="14"/>
      <c r="P120" s="5"/>
    </row>
    <row r="121" spans="1:16" ht="20.25" customHeight="1">
      <c r="A121" s="2" t="s">
        <v>9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5"/>
      <c r="M121" s="11"/>
      <c r="N121" s="14"/>
      <c r="O121" s="14"/>
      <c r="P121" s="5"/>
    </row>
    <row r="122" spans="1:16" ht="20.25" customHeight="1">
      <c r="A122" s="2" t="s">
        <v>10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5"/>
      <c r="M122" s="11"/>
      <c r="N122" s="14"/>
      <c r="O122" s="14"/>
      <c r="P122" s="5"/>
    </row>
    <row r="123" spans="1:16" ht="20.25" customHeight="1">
      <c r="A123" s="4" t="s">
        <v>14</v>
      </c>
      <c r="B123" s="8">
        <f>SUM(B113:B122)</f>
        <v>1</v>
      </c>
      <c r="C123" s="8">
        <f aca="true" t="shared" si="6" ref="C123:P123">SUM(C113:C122)</f>
        <v>0</v>
      </c>
      <c r="D123" s="8">
        <f t="shared" si="6"/>
        <v>0</v>
      </c>
      <c r="E123" s="8">
        <f t="shared" si="6"/>
        <v>0</v>
      </c>
      <c r="F123" s="8">
        <f t="shared" si="6"/>
        <v>0</v>
      </c>
      <c r="G123" s="8">
        <f t="shared" si="6"/>
        <v>5</v>
      </c>
      <c r="H123" s="8">
        <f t="shared" si="6"/>
        <v>0</v>
      </c>
      <c r="I123" s="8">
        <f t="shared" si="6"/>
        <v>0</v>
      </c>
      <c r="J123" s="8">
        <f t="shared" si="6"/>
        <v>5</v>
      </c>
      <c r="K123" s="8">
        <f t="shared" si="6"/>
        <v>5</v>
      </c>
      <c r="L123" s="8">
        <f t="shared" si="6"/>
        <v>5</v>
      </c>
      <c r="M123" s="15" t="s">
        <v>92</v>
      </c>
      <c r="N123" s="8">
        <f t="shared" si="6"/>
        <v>20000</v>
      </c>
      <c r="O123" s="8">
        <f t="shared" si="6"/>
        <v>4000</v>
      </c>
      <c r="P123" s="8">
        <f t="shared" si="6"/>
        <v>5</v>
      </c>
    </row>
    <row r="124" spans="1:16" ht="20.25" customHeight="1">
      <c r="A124" s="82" t="s">
        <v>50</v>
      </c>
      <c r="B124" s="83" t="s">
        <v>16</v>
      </c>
      <c r="C124" s="93" t="s">
        <v>30</v>
      </c>
      <c r="D124" s="94"/>
      <c r="E124" s="94"/>
      <c r="F124" s="95"/>
      <c r="G124" s="93" t="s">
        <v>31</v>
      </c>
      <c r="H124" s="94"/>
      <c r="I124" s="94"/>
      <c r="J124" s="95"/>
      <c r="K124" s="96" t="s">
        <v>33</v>
      </c>
      <c r="L124" s="96" t="s">
        <v>32</v>
      </c>
      <c r="M124" s="96" t="s">
        <v>34</v>
      </c>
      <c r="N124" s="96" t="s">
        <v>35</v>
      </c>
      <c r="O124" s="96" t="s">
        <v>36</v>
      </c>
      <c r="P124" s="84" t="s">
        <v>15</v>
      </c>
    </row>
    <row r="125" spans="1:16" ht="20.25" customHeight="1">
      <c r="A125" s="82"/>
      <c r="B125" s="83"/>
      <c r="C125" s="84" t="s">
        <v>37</v>
      </c>
      <c r="D125" s="84" t="s">
        <v>38</v>
      </c>
      <c r="E125" s="84" t="s">
        <v>39</v>
      </c>
      <c r="F125" s="84" t="s">
        <v>40</v>
      </c>
      <c r="G125" s="84" t="s">
        <v>41</v>
      </c>
      <c r="H125" s="84" t="s">
        <v>42</v>
      </c>
      <c r="I125" s="84" t="s">
        <v>39</v>
      </c>
      <c r="J125" s="84" t="s">
        <v>43</v>
      </c>
      <c r="K125" s="97"/>
      <c r="L125" s="97"/>
      <c r="M125" s="97"/>
      <c r="N125" s="97"/>
      <c r="O125" s="97"/>
      <c r="P125" s="85"/>
    </row>
    <row r="126" spans="1:16" ht="20.25" customHeight="1">
      <c r="A126" s="82"/>
      <c r="B126" s="83"/>
      <c r="C126" s="85"/>
      <c r="D126" s="85"/>
      <c r="E126" s="85"/>
      <c r="F126" s="85"/>
      <c r="G126" s="85"/>
      <c r="H126" s="85"/>
      <c r="I126" s="85"/>
      <c r="J126" s="85"/>
      <c r="K126" s="97"/>
      <c r="L126" s="97"/>
      <c r="M126" s="97"/>
      <c r="N126" s="97"/>
      <c r="O126" s="97"/>
      <c r="P126" s="85"/>
    </row>
    <row r="127" spans="1:16" ht="20.25" customHeight="1">
      <c r="A127" s="82"/>
      <c r="B127" s="83"/>
      <c r="C127" s="86"/>
      <c r="D127" s="86"/>
      <c r="E127" s="86"/>
      <c r="F127" s="86"/>
      <c r="G127" s="86"/>
      <c r="H127" s="86"/>
      <c r="I127" s="86"/>
      <c r="J127" s="86"/>
      <c r="K127" s="98"/>
      <c r="L127" s="98"/>
      <c r="M127" s="98"/>
      <c r="N127" s="98"/>
      <c r="O127" s="98"/>
      <c r="P127" s="86"/>
    </row>
    <row r="128" spans="1:16" ht="20.25" customHeight="1">
      <c r="A128" s="2" t="s">
        <v>1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ht="20.25" customHeight="1">
      <c r="A129" s="2" t="s">
        <v>2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ht="20.25" customHeight="1">
      <c r="A130" s="2" t="s">
        <v>3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ht="20.25" customHeight="1">
      <c r="A131" s="2" t="s">
        <v>4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ht="20.25" customHeight="1">
      <c r="A132" s="2" t="s">
        <v>5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ht="20.25" customHeight="1">
      <c r="A133" s="2" t="s">
        <v>6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ht="20.25" customHeight="1">
      <c r="A134" s="2" t="s">
        <v>7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ht="20.25" customHeight="1">
      <c r="A135" s="2" t="s">
        <v>8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20.25" customHeight="1">
      <c r="A136" s="2" t="s">
        <v>9</v>
      </c>
      <c r="B136" s="2">
        <v>1</v>
      </c>
      <c r="C136" s="2"/>
      <c r="D136" s="2"/>
      <c r="E136" s="2"/>
      <c r="F136" s="2"/>
      <c r="G136" s="2">
        <v>10</v>
      </c>
      <c r="H136" s="2"/>
      <c r="I136" s="2"/>
      <c r="J136" s="2">
        <f>G136-H136-I136</f>
        <v>10</v>
      </c>
      <c r="K136" s="2">
        <f>J136+F136</f>
        <v>10</v>
      </c>
      <c r="L136" s="2"/>
      <c r="M136" s="12"/>
      <c r="N136" s="2"/>
      <c r="O136" s="2"/>
      <c r="P136" s="2"/>
    </row>
    <row r="137" spans="1:16" ht="20.25" customHeight="1">
      <c r="A137" s="2" t="s">
        <v>10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12"/>
      <c r="N137" s="2"/>
      <c r="O137" s="2"/>
      <c r="P137" s="2"/>
    </row>
    <row r="138" spans="1:16" ht="20.25" customHeight="1">
      <c r="A138" s="4" t="s">
        <v>14</v>
      </c>
      <c r="B138" s="3">
        <f>SUM(B128:B137)</f>
        <v>1</v>
      </c>
      <c r="C138" s="3">
        <f aca="true" t="shared" si="7" ref="C138:K138">SUM(C128:C137)</f>
        <v>0</v>
      </c>
      <c r="D138" s="3">
        <f t="shared" si="7"/>
        <v>0</v>
      </c>
      <c r="E138" s="3">
        <f t="shared" si="7"/>
        <v>0</v>
      </c>
      <c r="F138" s="3">
        <f t="shared" si="7"/>
        <v>0</v>
      </c>
      <c r="G138" s="3">
        <f t="shared" si="7"/>
        <v>10</v>
      </c>
      <c r="H138" s="3">
        <f t="shared" si="7"/>
        <v>0</v>
      </c>
      <c r="I138" s="3">
        <f t="shared" si="7"/>
        <v>0</v>
      </c>
      <c r="J138" s="3">
        <f t="shared" si="7"/>
        <v>10</v>
      </c>
      <c r="K138" s="3">
        <f t="shared" si="7"/>
        <v>10</v>
      </c>
      <c r="L138" s="3"/>
      <c r="M138" s="16"/>
      <c r="N138" s="3"/>
      <c r="O138" s="3"/>
      <c r="P138" s="3"/>
    </row>
    <row r="145" spans="1:16" ht="20.25" customHeight="1">
      <c r="A145" s="82" t="s">
        <v>19</v>
      </c>
      <c r="B145" s="83" t="s">
        <v>16</v>
      </c>
      <c r="C145" s="93" t="s">
        <v>30</v>
      </c>
      <c r="D145" s="94"/>
      <c r="E145" s="94"/>
      <c r="F145" s="95"/>
      <c r="G145" s="93" t="s">
        <v>31</v>
      </c>
      <c r="H145" s="94"/>
      <c r="I145" s="94"/>
      <c r="J145" s="95"/>
      <c r="K145" s="96" t="s">
        <v>33</v>
      </c>
      <c r="L145" s="96" t="s">
        <v>32</v>
      </c>
      <c r="M145" s="96" t="s">
        <v>34</v>
      </c>
      <c r="N145" s="96" t="s">
        <v>35</v>
      </c>
      <c r="O145" s="96" t="s">
        <v>36</v>
      </c>
      <c r="P145" s="84" t="s">
        <v>15</v>
      </c>
    </row>
    <row r="146" spans="1:16" ht="20.25" customHeight="1">
      <c r="A146" s="82"/>
      <c r="B146" s="83"/>
      <c r="C146" s="84" t="s">
        <v>37</v>
      </c>
      <c r="D146" s="84" t="s">
        <v>38</v>
      </c>
      <c r="E146" s="84" t="s">
        <v>39</v>
      </c>
      <c r="F146" s="84" t="s">
        <v>40</v>
      </c>
      <c r="G146" s="84" t="s">
        <v>41</v>
      </c>
      <c r="H146" s="84" t="s">
        <v>42</v>
      </c>
      <c r="I146" s="84" t="s">
        <v>39</v>
      </c>
      <c r="J146" s="84" t="s">
        <v>43</v>
      </c>
      <c r="K146" s="97"/>
      <c r="L146" s="97"/>
      <c r="M146" s="97"/>
      <c r="N146" s="97"/>
      <c r="O146" s="97"/>
      <c r="P146" s="85"/>
    </row>
    <row r="147" spans="1:16" ht="20.25" customHeight="1">
      <c r="A147" s="82"/>
      <c r="B147" s="83"/>
      <c r="C147" s="85"/>
      <c r="D147" s="85"/>
      <c r="E147" s="85"/>
      <c r="F147" s="85"/>
      <c r="G147" s="85"/>
      <c r="H147" s="85"/>
      <c r="I147" s="85"/>
      <c r="J147" s="85"/>
      <c r="K147" s="97"/>
      <c r="L147" s="97"/>
      <c r="M147" s="97"/>
      <c r="N147" s="97"/>
      <c r="O147" s="97"/>
      <c r="P147" s="85"/>
    </row>
    <row r="148" spans="1:16" ht="20.25" customHeight="1">
      <c r="A148" s="82"/>
      <c r="B148" s="83"/>
      <c r="C148" s="86"/>
      <c r="D148" s="86"/>
      <c r="E148" s="86"/>
      <c r="F148" s="86"/>
      <c r="G148" s="86"/>
      <c r="H148" s="86"/>
      <c r="I148" s="86"/>
      <c r="J148" s="86"/>
      <c r="K148" s="98"/>
      <c r="L148" s="98"/>
      <c r="M148" s="98"/>
      <c r="N148" s="98"/>
      <c r="O148" s="98"/>
      <c r="P148" s="86"/>
    </row>
    <row r="149" spans="1:16" ht="20.25" customHeight="1">
      <c r="A149" s="2" t="s">
        <v>1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5"/>
      <c r="M149" s="5"/>
      <c r="N149" s="5"/>
      <c r="O149" s="5"/>
      <c r="P149" s="5"/>
    </row>
    <row r="150" spans="1:16" ht="20.25" customHeight="1">
      <c r="A150" s="2" t="s">
        <v>2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5"/>
      <c r="M150" s="5"/>
      <c r="N150" s="5"/>
      <c r="O150" s="5"/>
      <c r="P150" s="5"/>
    </row>
    <row r="151" spans="1:16" ht="20.25" customHeight="1">
      <c r="A151" s="2" t="s">
        <v>3</v>
      </c>
      <c r="B151" s="2">
        <v>1</v>
      </c>
      <c r="C151" s="2">
        <v>10</v>
      </c>
      <c r="D151" s="2"/>
      <c r="E151" s="2"/>
      <c r="F151" s="2">
        <f>C151+D151-E151</f>
        <v>10</v>
      </c>
      <c r="G151" s="2"/>
      <c r="H151" s="2"/>
      <c r="I151" s="2"/>
      <c r="J151" s="2"/>
      <c r="K151" s="2">
        <f>F151+J151</f>
        <v>10</v>
      </c>
      <c r="L151" s="5"/>
      <c r="M151" s="5"/>
      <c r="N151" s="5"/>
      <c r="O151" s="5"/>
      <c r="P151" s="5"/>
    </row>
    <row r="152" spans="1:16" ht="20.25" customHeight="1">
      <c r="A152" s="2" t="s">
        <v>4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5"/>
      <c r="M152" s="5"/>
      <c r="N152" s="5"/>
      <c r="O152" s="5"/>
      <c r="P152" s="5"/>
    </row>
    <row r="153" spans="1:16" ht="20.25" customHeight="1">
      <c r="A153" s="2" t="s">
        <v>5</v>
      </c>
      <c r="B153" s="2">
        <v>1</v>
      </c>
      <c r="C153" s="2">
        <v>13</v>
      </c>
      <c r="D153" s="2"/>
      <c r="E153" s="2"/>
      <c r="F153" s="2">
        <f>C153+D153-E153</f>
        <v>13</v>
      </c>
      <c r="G153" s="2"/>
      <c r="H153" s="2"/>
      <c r="I153" s="2"/>
      <c r="J153" s="2"/>
      <c r="K153" s="2">
        <f>F153+J153</f>
        <v>13</v>
      </c>
      <c r="L153" s="5"/>
      <c r="M153" s="5"/>
      <c r="N153" s="5"/>
      <c r="O153" s="5"/>
      <c r="P153" s="5"/>
    </row>
    <row r="154" spans="1:16" ht="20.25" customHeight="1">
      <c r="A154" s="2" t="s">
        <v>6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5"/>
      <c r="M154" s="5"/>
      <c r="N154" s="5"/>
      <c r="O154" s="5"/>
      <c r="P154" s="5"/>
    </row>
    <row r="155" spans="1:16" ht="20.25" customHeight="1">
      <c r="A155" s="2" t="s">
        <v>7</v>
      </c>
      <c r="B155" s="2">
        <v>7</v>
      </c>
      <c r="C155" s="2">
        <v>28</v>
      </c>
      <c r="D155" s="2"/>
      <c r="E155" s="2"/>
      <c r="F155" s="2">
        <f>C155+D155-E155</f>
        <v>28</v>
      </c>
      <c r="G155" s="2"/>
      <c r="H155" s="2"/>
      <c r="I155" s="2"/>
      <c r="J155" s="2"/>
      <c r="K155" s="2">
        <f>F155+J155</f>
        <v>28</v>
      </c>
      <c r="L155" s="5"/>
      <c r="M155" s="5"/>
      <c r="N155" s="5"/>
      <c r="O155" s="5"/>
      <c r="P155" s="5"/>
    </row>
    <row r="156" spans="1:16" ht="20.25" customHeight="1">
      <c r="A156" s="2" t="s">
        <v>8</v>
      </c>
      <c r="B156" s="2">
        <v>8</v>
      </c>
      <c r="C156" s="2">
        <v>35</v>
      </c>
      <c r="D156" s="2"/>
      <c r="E156" s="2"/>
      <c r="F156" s="2">
        <f>C156+D156-E156</f>
        <v>35</v>
      </c>
      <c r="G156" s="2"/>
      <c r="H156" s="2"/>
      <c r="I156" s="2"/>
      <c r="J156" s="2"/>
      <c r="K156" s="2">
        <f>F156+J156</f>
        <v>35</v>
      </c>
      <c r="L156" s="5"/>
      <c r="M156" s="5"/>
      <c r="N156" s="5"/>
      <c r="O156" s="5"/>
      <c r="P156" s="5"/>
    </row>
    <row r="157" spans="1:16" ht="20.25" customHeight="1">
      <c r="A157" s="2" t="s">
        <v>9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5"/>
      <c r="M157" s="5"/>
      <c r="N157" s="5"/>
      <c r="O157" s="5"/>
      <c r="P157" s="5"/>
    </row>
    <row r="158" spans="1:16" ht="20.25" customHeight="1">
      <c r="A158" s="2" t="s">
        <v>10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5"/>
      <c r="M158" s="5"/>
      <c r="N158" s="5"/>
      <c r="O158" s="5"/>
      <c r="P158" s="5"/>
    </row>
    <row r="159" spans="1:16" ht="20.25" customHeight="1">
      <c r="A159" s="4" t="s">
        <v>14</v>
      </c>
      <c r="B159" s="8">
        <f>SUM(B149:B158)</f>
        <v>17</v>
      </c>
      <c r="C159" s="8">
        <f aca="true" t="shared" si="8" ref="C159:K159">SUM(C149:C158)</f>
        <v>86</v>
      </c>
      <c r="D159" s="8">
        <f t="shared" si="8"/>
        <v>0</v>
      </c>
      <c r="E159" s="8">
        <f t="shared" si="8"/>
        <v>0</v>
      </c>
      <c r="F159" s="8">
        <f t="shared" si="8"/>
        <v>86</v>
      </c>
      <c r="G159" s="8">
        <f t="shared" si="8"/>
        <v>0</v>
      </c>
      <c r="H159" s="8">
        <f t="shared" si="8"/>
        <v>0</v>
      </c>
      <c r="I159" s="8">
        <f t="shared" si="8"/>
        <v>0</v>
      </c>
      <c r="J159" s="8">
        <f t="shared" si="8"/>
        <v>0</v>
      </c>
      <c r="K159" s="8">
        <f t="shared" si="8"/>
        <v>86</v>
      </c>
      <c r="L159" s="8"/>
      <c r="M159" s="8"/>
      <c r="N159" s="8"/>
      <c r="O159" s="8"/>
      <c r="P159" s="8"/>
    </row>
    <row r="160" spans="1:16" ht="20.25" customHeight="1">
      <c r="A160" s="82" t="s">
        <v>18</v>
      </c>
      <c r="B160" s="83" t="s">
        <v>16</v>
      </c>
      <c r="C160" s="93" t="s">
        <v>30</v>
      </c>
      <c r="D160" s="94"/>
      <c r="E160" s="94"/>
      <c r="F160" s="95"/>
      <c r="G160" s="93" t="s">
        <v>31</v>
      </c>
      <c r="H160" s="94"/>
      <c r="I160" s="94"/>
      <c r="J160" s="95"/>
      <c r="K160" s="96" t="s">
        <v>33</v>
      </c>
      <c r="L160" s="96" t="s">
        <v>32</v>
      </c>
      <c r="M160" s="96" t="s">
        <v>34</v>
      </c>
      <c r="N160" s="96" t="s">
        <v>35</v>
      </c>
      <c r="O160" s="96" t="s">
        <v>36</v>
      </c>
      <c r="P160" s="84" t="s">
        <v>15</v>
      </c>
    </row>
    <row r="161" spans="1:16" ht="20.25" customHeight="1">
      <c r="A161" s="82"/>
      <c r="B161" s="83"/>
      <c r="C161" s="84" t="s">
        <v>37</v>
      </c>
      <c r="D161" s="84" t="s">
        <v>38</v>
      </c>
      <c r="E161" s="84" t="s">
        <v>39</v>
      </c>
      <c r="F161" s="84" t="s">
        <v>40</v>
      </c>
      <c r="G161" s="84" t="s">
        <v>41</v>
      </c>
      <c r="H161" s="84" t="s">
        <v>42</v>
      </c>
      <c r="I161" s="84" t="s">
        <v>39</v>
      </c>
      <c r="J161" s="84" t="s">
        <v>43</v>
      </c>
      <c r="K161" s="97"/>
      <c r="L161" s="97"/>
      <c r="M161" s="97"/>
      <c r="N161" s="97"/>
      <c r="O161" s="97"/>
      <c r="P161" s="85"/>
    </row>
    <row r="162" spans="1:16" ht="20.25" customHeight="1">
      <c r="A162" s="82"/>
      <c r="B162" s="83"/>
      <c r="C162" s="85"/>
      <c r="D162" s="85"/>
      <c r="E162" s="85"/>
      <c r="F162" s="85"/>
      <c r="G162" s="85"/>
      <c r="H162" s="85"/>
      <c r="I162" s="85"/>
      <c r="J162" s="85"/>
      <c r="K162" s="97"/>
      <c r="L162" s="97"/>
      <c r="M162" s="97"/>
      <c r="N162" s="97"/>
      <c r="O162" s="97"/>
      <c r="P162" s="85"/>
    </row>
    <row r="163" spans="1:16" ht="20.25" customHeight="1">
      <c r="A163" s="82"/>
      <c r="B163" s="83"/>
      <c r="C163" s="86"/>
      <c r="D163" s="86"/>
      <c r="E163" s="86"/>
      <c r="F163" s="86"/>
      <c r="G163" s="86"/>
      <c r="H163" s="86"/>
      <c r="I163" s="86"/>
      <c r="J163" s="86"/>
      <c r="K163" s="98"/>
      <c r="L163" s="98"/>
      <c r="M163" s="98"/>
      <c r="N163" s="98"/>
      <c r="O163" s="98"/>
      <c r="P163" s="86"/>
    </row>
    <row r="164" spans="1:16" ht="20.25" customHeight="1">
      <c r="A164" s="2" t="s">
        <v>1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ht="20.25" customHeight="1">
      <c r="A165" s="2" t="s">
        <v>2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ht="20.25" customHeight="1">
      <c r="A166" s="2" t="s">
        <v>3</v>
      </c>
      <c r="B166" s="2">
        <v>1</v>
      </c>
      <c r="C166" s="2">
        <v>5</v>
      </c>
      <c r="D166" s="2"/>
      <c r="E166" s="2"/>
      <c r="F166" s="2">
        <f>C166+D166-E166</f>
        <v>5</v>
      </c>
      <c r="G166" s="2"/>
      <c r="H166" s="2"/>
      <c r="I166" s="2"/>
      <c r="J166" s="2"/>
      <c r="K166" s="2">
        <f>F166+J166</f>
        <v>5</v>
      </c>
      <c r="L166" s="2"/>
      <c r="M166" s="2"/>
      <c r="N166" s="2"/>
      <c r="O166" s="2"/>
      <c r="P166" s="2"/>
    </row>
    <row r="167" spans="1:16" ht="20.25" customHeight="1">
      <c r="A167" s="2" t="s">
        <v>4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ht="20.25" customHeight="1">
      <c r="A168" s="2" t="s">
        <v>5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ht="20.25" customHeight="1">
      <c r="A169" s="2" t="s">
        <v>6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ht="20.25" customHeight="1">
      <c r="A170" s="2" t="s">
        <v>7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ht="20.25" customHeight="1">
      <c r="A171" s="2" t="s">
        <v>8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ht="20.25" customHeight="1">
      <c r="A172" s="2" t="s">
        <v>9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ht="20.25" customHeight="1">
      <c r="A173" s="2" t="s">
        <v>10</v>
      </c>
      <c r="B173" s="2">
        <v>2</v>
      </c>
      <c r="C173" s="2">
        <v>4</v>
      </c>
      <c r="D173" s="2"/>
      <c r="E173" s="2"/>
      <c r="F173" s="2">
        <f>C173+D173-E173</f>
        <v>4</v>
      </c>
      <c r="G173" s="2"/>
      <c r="H173" s="2"/>
      <c r="I173" s="2"/>
      <c r="J173" s="2"/>
      <c r="K173" s="2">
        <f>F173+J173</f>
        <v>4</v>
      </c>
      <c r="L173" s="2"/>
      <c r="M173" s="2"/>
      <c r="N173" s="2"/>
      <c r="O173" s="2"/>
      <c r="P173" s="2"/>
    </row>
    <row r="174" spans="1:16" ht="20.25" customHeight="1">
      <c r="A174" s="4" t="s">
        <v>14</v>
      </c>
      <c r="B174" s="3">
        <f>SUM(B164:B173)</f>
        <v>3</v>
      </c>
      <c r="C174" s="3">
        <f aca="true" t="shared" si="9" ref="C174:K174">SUM(C164:C173)</f>
        <v>9</v>
      </c>
      <c r="D174" s="3">
        <f t="shared" si="9"/>
        <v>0</v>
      </c>
      <c r="E174" s="3">
        <f t="shared" si="9"/>
        <v>0</v>
      </c>
      <c r="F174" s="3">
        <f t="shared" si="9"/>
        <v>9</v>
      </c>
      <c r="G174" s="3">
        <f t="shared" si="9"/>
        <v>0</v>
      </c>
      <c r="H174" s="3">
        <f t="shared" si="9"/>
        <v>0</v>
      </c>
      <c r="I174" s="3">
        <f t="shared" si="9"/>
        <v>0</v>
      </c>
      <c r="J174" s="3">
        <f t="shared" si="9"/>
        <v>0</v>
      </c>
      <c r="K174" s="3">
        <f t="shared" si="9"/>
        <v>9</v>
      </c>
      <c r="L174" s="3"/>
      <c r="M174" s="3"/>
      <c r="N174" s="3"/>
      <c r="O174" s="3"/>
      <c r="P174" s="3"/>
    </row>
    <row r="175" spans="1:17" ht="20.25" customHeight="1">
      <c r="A175" s="6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66"/>
    </row>
    <row r="176" spans="1:17" ht="20.25" customHeight="1">
      <c r="A176" s="6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66"/>
    </row>
    <row r="177" spans="1:17" ht="20.25" customHeight="1">
      <c r="A177" s="6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66"/>
    </row>
    <row r="178" spans="1:17" ht="20.25" customHeight="1">
      <c r="A178" s="6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66"/>
    </row>
    <row r="179" spans="1:17" ht="20.25" customHeight="1">
      <c r="A179" s="6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66"/>
    </row>
    <row r="180" spans="1:17" ht="20.25" customHeight="1">
      <c r="A180" s="6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66"/>
    </row>
    <row r="181" spans="1:16" ht="20.25" customHeight="1">
      <c r="A181" s="82" t="s">
        <v>21</v>
      </c>
      <c r="B181" s="83" t="s">
        <v>16</v>
      </c>
      <c r="C181" s="83" t="s">
        <v>30</v>
      </c>
      <c r="D181" s="83"/>
      <c r="E181" s="83"/>
      <c r="F181" s="83"/>
      <c r="G181" s="83" t="s">
        <v>31</v>
      </c>
      <c r="H181" s="83"/>
      <c r="I181" s="83"/>
      <c r="J181" s="83"/>
      <c r="K181" s="99" t="s">
        <v>33</v>
      </c>
      <c r="L181" s="99" t="s">
        <v>32</v>
      </c>
      <c r="M181" s="99" t="s">
        <v>34</v>
      </c>
      <c r="N181" s="99" t="s">
        <v>35</v>
      </c>
      <c r="O181" s="99" t="s">
        <v>36</v>
      </c>
      <c r="P181" s="100" t="s">
        <v>15</v>
      </c>
    </row>
    <row r="182" spans="1:16" ht="20.25" customHeight="1">
      <c r="A182" s="82"/>
      <c r="B182" s="83"/>
      <c r="C182" s="100" t="s">
        <v>37</v>
      </c>
      <c r="D182" s="100" t="s">
        <v>38</v>
      </c>
      <c r="E182" s="100" t="s">
        <v>39</v>
      </c>
      <c r="F182" s="100" t="s">
        <v>40</v>
      </c>
      <c r="G182" s="100" t="s">
        <v>41</v>
      </c>
      <c r="H182" s="100" t="s">
        <v>42</v>
      </c>
      <c r="I182" s="100" t="s">
        <v>39</v>
      </c>
      <c r="J182" s="100" t="s">
        <v>43</v>
      </c>
      <c r="K182" s="99"/>
      <c r="L182" s="99"/>
      <c r="M182" s="99"/>
      <c r="N182" s="99"/>
      <c r="O182" s="99"/>
      <c r="P182" s="100"/>
    </row>
    <row r="183" spans="1:16" ht="20.25" customHeight="1">
      <c r="A183" s="82"/>
      <c r="B183" s="83"/>
      <c r="C183" s="100"/>
      <c r="D183" s="100"/>
      <c r="E183" s="100"/>
      <c r="F183" s="100"/>
      <c r="G183" s="100"/>
      <c r="H183" s="100"/>
      <c r="I183" s="100"/>
      <c r="J183" s="100"/>
      <c r="K183" s="99"/>
      <c r="L183" s="99"/>
      <c r="M183" s="99"/>
      <c r="N183" s="99"/>
      <c r="O183" s="99"/>
      <c r="P183" s="100"/>
    </row>
    <row r="184" spans="1:16" ht="20.25" customHeight="1">
      <c r="A184" s="82"/>
      <c r="B184" s="83"/>
      <c r="C184" s="100"/>
      <c r="D184" s="100"/>
      <c r="E184" s="100"/>
      <c r="F184" s="100"/>
      <c r="G184" s="100"/>
      <c r="H184" s="100"/>
      <c r="I184" s="100"/>
      <c r="J184" s="100"/>
      <c r="K184" s="99"/>
      <c r="L184" s="99"/>
      <c r="M184" s="99"/>
      <c r="N184" s="99"/>
      <c r="O184" s="99"/>
      <c r="P184" s="100"/>
    </row>
    <row r="185" spans="1:16" ht="20.25" customHeight="1">
      <c r="A185" s="2" t="s">
        <v>1</v>
      </c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5"/>
      <c r="M185" s="5"/>
      <c r="N185" s="5"/>
      <c r="O185" s="5"/>
      <c r="P185" s="5"/>
    </row>
    <row r="186" spans="1:16" ht="20.25" customHeight="1">
      <c r="A186" s="2" t="s">
        <v>2</v>
      </c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5"/>
      <c r="M186" s="5"/>
      <c r="N186" s="5"/>
      <c r="O186" s="5"/>
      <c r="P186" s="5"/>
    </row>
    <row r="187" spans="1:16" ht="20.25" customHeight="1">
      <c r="A187" s="2" t="s">
        <v>3</v>
      </c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5"/>
      <c r="M187" s="5"/>
      <c r="N187" s="5"/>
      <c r="O187" s="5"/>
      <c r="P187" s="5"/>
    </row>
    <row r="188" spans="1:16" ht="20.25" customHeight="1">
      <c r="A188" s="2" t="s">
        <v>4</v>
      </c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5"/>
      <c r="M188" s="5"/>
      <c r="N188" s="5"/>
      <c r="O188" s="5"/>
      <c r="P188" s="5"/>
    </row>
    <row r="189" spans="1:16" ht="20.25" customHeight="1">
      <c r="A189" s="2" t="s">
        <v>5</v>
      </c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5"/>
      <c r="M189" s="5"/>
      <c r="N189" s="5"/>
      <c r="O189" s="5"/>
      <c r="P189" s="5"/>
    </row>
    <row r="190" spans="1:16" ht="20.25" customHeight="1">
      <c r="A190" s="2" t="s">
        <v>6</v>
      </c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5"/>
      <c r="M190" s="5"/>
      <c r="N190" s="5"/>
      <c r="O190" s="5"/>
      <c r="P190" s="5"/>
    </row>
    <row r="191" spans="1:16" ht="20.25" customHeight="1">
      <c r="A191" s="2" t="s">
        <v>7</v>
      </c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5"/>
      <c r="M191" s="5"/>
      <c r="N191" s="5"/>
      <c r="O191" s="5"/>
      <c r="P191" s="5"/>
    </row>
    <row r="192" spans="1:16" ht="20.25" customHeight="1">
      <c r="A192" s="2" t="s">
        <v>8</v>
      </c>
      <c r="B192" s="2">
        <v>1</v>
      </c>
      <c r="C192" s="2">
        <v>1</v>
      </c>
      <c r="D192" s="2"/>
      <c r="E192" s="2"/>
      <c r="F192" s="2">
        <v>1</v>
      </c>
      <c r="G192" s="2"/>
      <c r="H192" s="2"/>
      <c r="I192" s="2"/>
      <c r="J192" s="2"/>
      <c r="K192" s="2">
        <v>1</v>
      </c>
      <c r="L192" s="5"/>
      <c r="M192" s="5"/>
      <c r="N192" s="5"/>
      <c r="O192" s="5"/>
      <c r="P192" s="5"/>
    </row>
    <row r="193" spans="1:16" ht="20.25" customHeight="1">
      <c r="A193" s="2" t="s">
        <v>9</v>
      </c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5"/>
      <c r="M193" s="5"/>
      <c r="N193" s="5"/>
      <c r="O193" s="5"/>
      <c r="P193" s="5"/>
    </row>
    <row r="194" spans="1:16" ht="20.25" customHeight="1">
      <c r="A194" s="2" t="s">
        <v>10</v>
      </c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5"/>
      <c r="M194" s="5"/>
      <c r="N194" s="5"/>
      <c r="O194" s="5"/>
      <c r="P194" s="5"/>
    </row>
    <row r="195" spans="1:16" ht="20.25" customHeight="1">
      <c r="A195" s="4" t="s">
        <v>14</v>
      </c>
      <c r="B195" s="8">
        <f>SUM(B185:B194)</f>
        <v>1</v>
      </c>
      <c r="C195" s="8">
        <f aca="true" t="shared" si="10" ref="C195:K195">SUM(C185:C194)</f>
        <v>1</v>
      </c>
      <c r="D195" s="8">
        <f t="shared" si="10"/>
        <v>0</v>
      </c>
      <c r="E195" s="8">
        <f t="shared" si="10"/>
        <v>0</v>
      </c>
      <c r="F195" s="8">
        <f t="shared" si="10"/>
        <v>1</v>
      </c>
      <c r="G195" s="8">
        <f t="shared" si="10"/>
        <v>0</v>
      </c>
      <c r="H195" s="8">
        <f t="shared" si="10"/>
        <v>0</v>
      </c>
      <c r="I195" s="8">
        <f t="shared" si="10"/>
        <v>0</v>
      </c>
      <c r="J195" s="8">
        <f t="shared" si="10"/>
        <v>0</v>
      </c>
      <c r="K195" s="8">
        <f t="shared" si="10"/>
        <v>1</v>
      </c>
      <c r="L195" s="8"/>
      <c r="M195" s="8"/>
      <c r="N195" s="8"/>
      <c r="O195" s="8"/>
      <c r="P195" s="8"/>
    </row>
  </sheetData>
  <sheetProtection/>
  <mergeCells count="201">
    <mergeCell ref="N160:N163"/>
    <mergeCell ref="O160:O163"/>
    <mergeCell ref="P160:P163"/>
    <mergeCell ref="C161:C163"/>
    <mergeCell ref="D161:D163"/>
    <mergeCell ref="E161:E163"/>
    <mergeCell ref="F161:F163"/>
    <mergeCell ref="G161:G163"/>
    <mergeCell ref="H161:H163"/>
    <mergeCell ref="M160:M163"/>
    <mergeCell ref="A160:A163"/>
    <mergeCell ref="B160:B163"/>
    <mergeCell ref="C160:F160"/>
    <mergeCell ref="G160:J160"/>
    <mergeCell ref="K160:K163"/>
    <mergeCell ref="L160:L163"/>
    <mergeCell ref="I161:I163"/>
    <mergeCell ref="J161:J163"/>
    <mergeCell ref="O145:O148"/>
    <mergeCell ref="A145:A148"/>
    <mergeCell ref="B145:B148"/>
    <mergeCell ref="G145:J145"/>
    <mergeCell ref="K145:K148"/>
    <mergeCell ref="L145:L148"/>
    <mergeCell ref="M145:M148"/>
    <mergeCell ref="N145:N148"/>
    <mergeCell ref="P145:P148"/>
    <mergeCell ref="C146:C148"/>
    <mergeCell ref="D146:D148"/>
    <mergeCell ref="E146:E148"/>
    <mergeCell ref="F146:F148"/>
    <mergeCell ref="G146:G148"/>
    <mergeCell ref="H146:H148"/>
    <mergeCell ref="I146:I148"/>
    <mergeCell ref="J146:J148"/>
    <mergeCell ref="C145:F145"/>
    <mergeCell ref="N124:N127"/>
    <mergeCell ref="O124:O127"/>
    <mergeCell ref="P124:P127"/>
    <mergeCell ref="C125:C127"/>
    <mergeCell ref="D125:D127"/>
    <mergeCell ref="E125:E127"/>
    <mergeCell ref="F125:F127"/>
    <mergeCell ref="G125:G127"/>
    <mergeCell ref="H125:H127"/>
    <mergeCell ref="B124:B127"/>
    <mergeCell ref="C124:F124"/>
    <mergeCell ref="G124:J124"/>
    <mergeCell ref="K124:K127"/>
    <mergeCell ref="L124:L127"/>
    <mergeCell ref="I125:I127"/>
    <mergeCell ref="J125:J127"/>
    <mergeCell ref="M109:M112"/>
    <mergeCell ref="A109:A112"/>
    <mergeCell ref="B109:B112"/>
    <mergeCell ref="M124:M127"/>
    <mergeCell ref="N109:N112"/>
    <mergeCell ref="O109:O112"/>
    <mergeCell ref="L109:L112"/>
    <mergeCell ref="I110:I112"/>
    <mergeCell ref="J110:J112"/>
    <mergeCell ref="A124:A127"/>
    <mergeCell ref="P109:P112"/>
    <mergeCell ref="C110:C112"/>
    <mergeCell ref="D110:D112"/>
    <mergeCell ref="E110:E112"/>
    <mergeCell ref="F110:F112"/>
    <mergeCell ref="G110:G112"/>
    <mergeCell ref="H110:H112"/>
    <mergeCell ref="C109:F109"/>
    <mergeCell ref="G109:J109"/>
    <mergeCell ref="K109:K112"/>
    <mergeCell ref="O88:O91"/>
    <mergeCell ref="A88:A91"/>
    <mergeCell ref="B88:B91"/>
    <mergeCell ref="G88:J88"/>
    <mergeCell ref="K88:K91"/>
    <mergeCell ref="L88:L91"/>
    <mergeCell ref="M88:M91"/>
    <mergeCell ref="N88:N91"/>
    <mergeCell ref="P88:P91"/>
    <mergeCell ref="C89:C91"/>
    <mergeCell ref="D89:D91"/>
    <mergeCell ref="E89:E91"/>
    <mergeCell ref="F89:F91"/>
    <mergeCell ref="G89:G91"/>
    <mergeCell ref="H89:H91"/>
    <mergeCell ref="I89:I91"/>
    <mergeCell ref="J89:J91"/>
    <mergeCell ref="C88:F88"/>
    <mergeCell ref="H53:H55"/>
    <mergeCell ref="I53:I55"/>
    <mergeCell ref="K52:K55"/>
    <mergeCell ref="L52:L55"/>
    <mergeCell ref="M52:M55"/>
    <mergeCell ref="N52:N55"/>
    <mergeCell ref="O52:O55"/>
    <mergeCell ref="P52:P55"/>
    <mergeCell ref="C53:C55"/>
    <mergeCell ref="D53:D55"/>
    <mergeCell ref="E53:E55"/>
    <mergeCell ref="F53:F55"/>
    <mergeCell ref="G53:G55"/>
    <mergeCell ref="J53:J55"/>
    <mergeCell ref="C52:F52"/>
    <mergeCell ref="G52:J52"/>
    <mergeCell ref="A73:A76"/>
    <mergeCell ref="B73:B76"/>
    <mergeCell ref="C73:F73"/>
    <mergeCell ref="G73:J73"/>
    <mergeCell ref="K73:K76"/>
    <mergeCell ref="L73:L76"/>
    <mergeCell ref="I74:I76"/>
    <mergeCell ref="M73:M76"/>
    <mergeCell ref="N73:N76"/>
    <mergeCell ref="O73:O76"/>
    <mergeCell ref="C74:C76"/>
    <mergeCell ref="D74:D76"/>
    <mergeCell ref="E74:E76"/>
    <mergeCell ref="F74:F76"/>
    <mergeCell ref="G74:G76"/>
    <mergeCell ref="H74:H76"/>
    <mergeCell ref="P73:P76"/>
    <mergeCell ref="J74:J76"/>
    <mergeCell ref="P19:P22"/>
    <mergeCell ref="C20:C22"/>
    <mergeCell ref="D20:D22"/>
    <mergeCell ref="E20:E22"/>
    <mergeCell ref="F20:F22"/>
    <mergeCell ref="G20:G22"/>
    <mergeCell ref="G38:G40"/>
    <mergeCell ref="M19:M22"/>
    <mergeCell ref="A19:A22"/>
    <mergeCell ref="B19:B22"/>
    <mergeCell ref="C19:F19"/>
    <mergeCell ref="G19:J19"/>
    <mergeCell ref="K19:K22"/>
    <mergeCell ref="A52:A55"/>
    <mergeCell ref="B52:B55"/>
    <mergeCell ref="A37:A40"/>
    <mergeCell ref="B37:B40"/>
    <mergeCell ref="C37:F37"/>
    <mergeCell ref="C38:C40"/>
    <mergeCell ref="H38:H40"/>
    <mergeCell ref="I38:I40"/>
    <mergeCell ref="J38:J40"/>
    <mergeCell ref="D38:D40"/>
    <mergeCell ref="E38:E40"/>
    <mergeCell ref="F38:F40"/>
    <mergeCell ref="K37:K40"/>
    <mergeCell ref="L4:L7"/>
    <mergeCell ref="M4:M7"/>
    <mergeCell ref="H20:H22"/>
    <mergeCell ref="I20:I22"/>
    <mergeCell ref="J20:J22"/>
    <mergeCell ref="L19:L22"/>
    <mergeCell ref="L37:L40"/>
    <mergeCell ref="M37:M40"/>
    <mergeCell ref="G37:J37"/>
    <mergeCell ref="N4:N7"/>
    <mergeCell ref="O4:O7"/>
    <mergeCell ref="P4:P7"/>
    <mergeCell ref="O37:O40"/>
    <mergeCell ref="P37:P40"/>
    <mergeCell ref="N19:N22"/>
    <mergeCell ref="O19:O22"/>
    <mergeCell ref="N37:N40"/>
    <mergeCell ref="C5:C7"/>
    <mergeCell ref="D5:D7"/>
    <mergeCell ref="E5:E7"/>
    <mergeCell ref="F5:F7"/>
    <mergeCell ref="G5:G7"/>
    <mergeCell ref="J5:J7"/>
    <mergeCell ref="A1:K1"/>
    <mergeCell ref="A2:K2"/>
    <mergeCell ref="A3:K3"/>
    <mergeCell ref="A4:A7"/>
    <mergeCell ref="B4:B7"/>
    <mergeCell ref="C4:F4"/>
    <mergeCell ref="G4:J4"/>
    <mergeCell ref="K4:K7"/>
    <mergeCell ref="H5:H7"/>
    <mergeCell ref="I5:I7"/>
    <mergeCell ref="A181:A184"/>
    <mergeCell ref="B181:B184"/>
    <mergeCell ref="C181:F181"/>
    <mergeCell ref="G181:J181"/>
    <mergeCell ref="K181:K184"/>
    <mergeCell ref="L181:L184"/>
    <mergeCell ref="I182:I184"/>
    <mergeCell ref="J182:J184"/>
    <mergeCell ref="M181:M184"/>
    <mergeCell ref="N181:N184"/>
    <mergeCell ref="O181:O184"/>
    <mergeCell ref="P181:P184"/>
    <mergeCell ref="C182:C184"/>
    <mergeCell ref="D182:D184"/>
    <mergeCell ref="E182:E184"/>
    <mergeCell ref="F182:F184"/>
    <mergeCell ref="G182:G184"/>
    <mergeCell ref="H182:H184"/>
  </mergeCells>
  <printOptions/>
  <pageMargins left="0.03937007874015748" right="0.03937007874015748" top="0.15748031496062992" bottom="0" header="0.11811023622047245" footer="0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9"/>
  <sheetViews>
    <sheetView zoomScale="88" zoomScaleNormal="88" zoomScalePageLayoutView="0" workbookViewId="0" topLeftCell="A34">
      <selection activeCell="N46" sqref="N46:N48"/>
    </sheetView>
  </sheetViews>
  <sheetFormatPr defaultColWidth="9.140625" defaultRowHeight="19.5" customHeight="1"/>
  <cols>
    <col min="1" max="1" width="16.00390625" style="0" customWidth="1"/>
    <col min="2" max="2" width="11.28125" style="0" customWidth="1"/>
    <col min="3" max="6" width="10.8515625" style="0" customWidth="1"/>
    <col min="7" max="10" width="9.421875" style="0" customWidth="1"/>
    <col min="11" max="16" width="8.7109375" style="0" customWidth="1"/>
  </cols>
  <sheetData>
    <row r="1" spans="1:11" ht="19.5" customHeight="1">
      <c r="A1" s="81" t="s">
        <v>81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9.5" customHeight="1">
      <c r="A2" s="81" t="s">
        <v>88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19.5" customHeight="1">
      <c r="A3" s="81" t="s">
        <v>54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6" ht="19.5" customHeight="1">
      <c r="A4" s="82" t="s">
        <v>45</v>
      </c>
      <c r="B4" s="83" t="s">
        <v>16</v>
      </c>
      <c r="C4" s="93" t="s">
        <v>30</v>
      </c>
      <c r="D4" s="94"/>
      <c r="E4" s="94"/>
      <c r="F4" s="95"/>
      <c r="G4" s="93" t="s">
        <v>31</v>
      </c>
      <c r="H4" s="94"/>
      <c r="I4" s="94"/>
      <c r="J4" s="95"/>
      <c r="K4" s="96" t="s">
        <v>33</v>
      </c>
      <c r="L4" s="96" t="s">
        <v>32</v>
      </c>
      <c r="M4" s="96" t="s">
        <v>34</v>
      </c>
      <c r="N4" s="96" t="s">
        <v>35</v>
      </c>
      <c r="O4" s="96" t="s">
        <v>36</v>
      </c>
      <c r="P4" s="84" t="s">
        <v>15</v>
      </c>
    </row>
    <row r="5" spans="1:16" ht="19.5" customHeight="1">
      <c r="A5" s="82"/>
      <c r="B5" s="83"/>
      <c r="C5" s="84" t="s">
        <v>37</v>
      </c>
      <c r="D5" s="84" t="s">
        <v>38</v>
      </c>
      <c r="E5" s="84" t="s">
        <v>39</v>
      </c>
      <c r="F5" s="84" t="s">
        <v>40</v>
      </c>
      <c r="G5" s="84" t="s">
        <v>41</v>
      </c>
      <c r="H5" s="84" t="s">
        <v>42</v>
      </c>
      <c r="I5" s="84" t="s">
        <v>39</v>
      </c>
      <c r="J5" s="84" t="s">
        <v>43</v>
      </c>
      <c r="K5" s="97"/>
      <c r="L5" s="97"/>
      <c r="M5" s="97"/>
      <c r="N5" s="97"/>
      <c r="O5" s="97"/>
      <c r="P5" s="85"/>
    </row>
    <row r="6" spans="1:16" ht="19.5" customHeight="1">
      <c r="A6" s="82"/>
      <c r="B6" s="83"/>
      <c r="C6" s="85"/>
      <c r="D6" s="85"/>
      <c r="E6" s="85"/>
      <c r="F6" s="85"/>
      <c r="G6" s="85"/>
      <c r="H6" s="85"/>
      <c r="I6" s="85"/>
      <c r="J6" s="85"/>
      <c r="K6" s="97"/>
      <c r="L6" s="97"/>
      <c r="M6" s="97"/>
      <c r="N6" s="97"/>
      <c r="O6" s="97"/>
      <c r="P6" s="85"/>
    </row>
    <row r="7" spans="1:16" ht="19.5" customHeight="1">
      <c r="A7" s="82"/>
      <c r="B7" s="83"/>
      <c r="C7" s="86"/>
      <c r="D7" s="86"/>
      <c r="E7" s="86"/>
      <c r="F7" s="86"/>
      <c r="G7" s="86"/>
      <c r="H7" s="86"/>
      <c r="I7" s="86"/>
      <c r="J7" s="86"/>
      <c r="K7" s="98"/>
      <c r="L7" s="98"/>
      <c r="M7" s="98"/>
      <c r="N7" s="98"/>
      <c r="O7" s="98"/>
      <c r="P7" s="86"/>
    </row>
    <row r="8" spans="1:16" ht="19.5" customHeight="1">
      <c r="A8" s="2" t="s">
        <v>1</v>
      </c>
      <c r="B8" s="2">
        <v>1</v>
      </c>
      <c r="C8" s="2">
        <v>2</v>
      </c>
      <c r="D8" s="2"/>
      <c r="E8" s="2"/>
      <c r="F8" s="2">
        <f>C8+D8</f>
        <v>2</v>
      </c>
      <c r="G8" s="2">
        <v>3</v>
      </c>
      <c r="H8" s="2"/>
      <c r="I8" s="2"/>
      <c r="J8" s="2">
        <f>G8-H8-I8</f>
        <v>3</v>
      </c>
      <c r="K8" s="2">
        <f>J8+F8</f>
        <v>5</v>
      </c>
      <c r="L8" s="2">
        <v>3</v>
      </c>
      <c r="M8" s="26" t="s">
        <v>83</v>
      </c>
      <c r="N8" s="25">
        <v>450</v>
      </c>
      <c r="O8" s="25">
        <f>N8/L8</f>
        <v>150</v>
      </c>
      <c r="P8" s="25">
        <v>40</v>
      </c>
    </row>
    <row r="9" spans="1:16" ht="19.5" customHeight="1">
      <c r="A9" s="2" t="s">
        <v>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6"/>
      <c r="N9" s="25"/>
      <c r="O9" s="25"/>
      <c r="P9" s="25"/>
    </row>
    <row r="10" spans="1:16" ht="19.5" customHeight="1">
      <c r="A10" s="2" t="s">
        <v>3</v>
      </c>
      <c r="B10" s="2">
        <v>8</v>
      </c>
      <c r="C10" s="2"/>
      <c r="D10" s="2"/>
      <c r="E10" s="2"/>
      <c r="F10" s="2"/>
      <c r="G10" s="2">
        <v>68</v>
      </c>
      <c r="H10" s="2"/>
      <c r="I10" s="2"/>
      <c r="J10" s="2">
        <f aca="true" t="shared" si="0" ref="J10:J16">G10-H10-I10</f>
        <v>68</v>
      </c>
      <c r="K10" s="2">
        <f aca="true" t="shared" si="1" ref="K10:K16">J10+F10</f>
        <v>68</v>
      </c>
      <c r="L10" s="2">
        <v>68</v>
      </c>
      <c r="M10" s="26" t="s">
        <v>83</v>
      </c>
      <c r="N10" s="25">
        <v>10200</v>
      </c>
      <c r="O10" s="25">
        <f>N10/L10</f>
        <v>150</v>
      </c>
      <c r="P10" s="25">
        <v>40</v>
      </c>
    </row>
    <row r="11" spans="1:16" ht="19.5" customHeight="1">
      <c r="A11" s="2" t="s">
        <v>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6"/>
      <c r="N11" s="25"/>
      <c r="O11" s="25"/>
      <c r="P11" s="25"/>
    </row>
    <row r="12" spans="1:16" ht="19.5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6"/>
      <c r="N12" s="25"/>
      <c r="O12" s="25"/>
      <c r="P12" s="25"/>
    </row>
    <row r="13" spans="1:16" ht="19.5" customHeight="1">
      <c r="A13" s="2" t="s">
        <v>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6"/>
      <c r="N13" s="25"/>
      <c r="O13" s="25"/>
      <c r="P13" s="25"/>
    </row>
    <row r="14" spans="1:16" ht="19.5" customHeight="1">
      <c r="A14" s="2" t="s">
        <v>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6"/>
      <c r="N14" s="25"/>
      <c r="O14" s="25"/>
      <c r="P14" s="25"/>
    </row>
    <row r="15" spans="1:16" ht="19.5" customHeight="1">
      <c r="A15" s="2" t="s">
        <v>8</v>
      </c>
      <c r="B15" s="2">
        <v>1</v>
      </c>
      <c r="C15" s="2"/>
      <c r="D15" s="2"/>
      <c r="E15" s="2"/>
      <c r="F15" s="2"/>
      <c r="G15" s="2">
        <v>2</v>
      </c>
      <c r="H15" s="2"/>
      <c r="I15" s="2"/>
      <c r="J15" s="2">
        <f t="shared" si="0"/>
        <v>2</v>
      </c>
      <c r="K15" s="2">
        <f t="shared" si="1"/>
        <v>2</v>
      </c>
      <c r="L15" s="2">
        <v>2</v>
      </c>
      <c r="M15" s="26" t="s">
        <v>83</v>
      </c>
      <c r="N15" s="25">
        <v>300</v>
      </c>
      <c r="O15" s="25">
        <f>N15/L15</f>
        <v>150</v>
      </c>
      <c r="P15" s="25">
        <v>40</v>
      </c>
    </row>
    <row r="16" spans="1:16" ht="19.5" customHeight="1">
      <c r="A16" s="2" t="s">
        <v>9</v>
      </c>
      <c r="B16" s="2">
        <v>3</v>
      </c>
      <c r="C16" s="2"/>
      <c r="D16" s="2"/>
      <c r="E16" s="2"/>
      <c r="F16" s="2"/>
      <c r="G16" s="2">
        <v>13</v>
      </c>
      <c r="H16" s="2"/>
      <c r="I16" s="2"/>
      <c r="J16" s="2">
        <f t="shared" si="0"/>
        <v>13</v>
      </c>
      <c r="K16" s="2">
        <f t="shared" si="1"/>
        <v>13</v>
      </c>
      <c r="L16" s="2">
        <v>13</v>
      </c>
      <c r="M16" s="26" t="s">
        <v>83</v>
      </c>
      <c r="N16" s="25">
        <v>1950</v>
      </c>
      <c r="O16" s="25">
        <f>N16/L16</f>
        <v>150</v>
      </c>
      <c r="P16" s="25">
        <v>40</v>
      </c>
    </row>
    <row r="17" spans="1:16" ht="19.5" customHeight="1">
      <c r="A17" s="2" t="s">
        <v>10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6"/>
      <c r="N17" s="25"/>
      <c r="O17" s="25"/>
      <c r="P17" s="25"/>
    </row>
    <row r="18" spans="1:16" ht="19.5" customHeight="1">
      <c r="A18" s="4" t="s">
        <v>14</v>
      </c>
      <c r="B18" s="3">
        <f>SUM(B8:B17)</f>
        <v>13</v>
      </c>
      <c r="C18" s="3">
        <f aca="true" t="shared" si="2" ref="C18:N18">SUM(C8:C17)</f>
        <v>2</v>
      </c>
      <c r="D18" s="3">
        <f t="shared" si="2"/>
        <v>0</v>
      </c>
      <c r="E18" s="3">
        <f t="shared" si="2"/>
        <v>0</v>
      </c>
      <c r="F18" s="3">
        <f t="shared" si="2"/>
        <v>2</v>
      </c>
      <c r="G18" s="3">
        <f t="shared" si="2"/>
        <v>86</v>
      </c>
      <c r="H18" s="3">
        <f t="shared" si="2"/>
        <v>0</v>
      </c>
      <c r="I18" s="3">
        <f t="shared" si="2"/>
        <v>0</v>
      </c>
      <c r="J18" s="3">
        <f t="shared" si="2"/>
        <v>86</v>
      </c>
      <c r="K18" s="3">
        <f t="shared" si="2"/>
        <v>88</v>
      </c>
      <c r="L18" s="3">
        <f t="shared" si="2"/>
        <v>86</v>
      </c>
      <c r="M18" s="16" t="s">
        <v>83</v>
      </c>
      <c r="N18" s="3">
        <f t="shared" si="2"/>
        <v>12900</v>
      </c>
      <c r="O18" s="3">
        <f>N18/L18</f>
        <v>150</v>
      </c>
      <c r="P18" s="3">
        <v>40</v>
      </c>
    </row>
    <row r="19" spans="1:16" ht="19.5" customHeight="1">
      <c r="A19" s="82" t="s">
        <v>25</v>
      </c>
      <c r="B19" s="83" t="s">
        <v>16</v>
      </c>
      <c r="C19" s="93" t="s">
        <v>30</v>
      </c>
      <c r="D19" s="94"/>
      <c r="E19" s="94"/>
      <c r="F19" s="95"/>
      <c r="G19" s="93" t="s">
        <v>31</v>
      </c>
      <c r="H19" s="94"/>
      <c r="I19" s="94"/>
      <c r="J19" s="95"/>
      <c r="K19" s="96" t="s">
        <v>33</v>
      </c>
      <c r="L19" s="96" t="s">
        <v>32</v>
      </c>
      <c r="M19" s="96" t="s">
        <v>34</v>
      </c>
      <c r="N19" s="96" t="s">
        <v>35</v>
      </c>
      <c r="O19" s="96" t="s">
        <v>36</v>
      </c>
      <c r="P19" s="84" t="s">
        <v>15</v>
      </c>
    </row>
    <row r="20" spans="1:16" ht="19.5" customHeight="1">
      <c r="A20" s="82"/>
      <c r="B20" s="83"/>
      <c r="C20" s="84" t="s">
        <v>37</v>
      </c>
      <c r="D20" s="84" t="s">
        <v>38</v>
      </c>
      <c r="E20" s="84" t="s">
        <v>39</v>
      </c>
      <c r="F20" s="84" t="s">
        <v>40</v>
      </c>
      <c r="G20" s="84" t="s">
        <v>41</v>
      </c>
      <c r="H20" s="84" t="s">
        <v>42</v>
      </c>
      <c r="I20" s="84" t="s">
        <v>39</v>
      </c>
      <c r="J20" s="84" t="s">
        <v>43</v>
      </c>
      <c r="K20" s="97"/>
      <c r="L20" s="97"/>
      <c r="M20" s="97"/>
      <c r="N20" s="97"/>
      <c r="O20" s="97"/>
      <c r="P20" s="85"/>
    </row>
    <row r="21" spans="1:16" ht="19.5" customHeight="1">
      <c r="A21" s="82"/>
      <c r="B21" s="83"/>
      <c r="C21" s="85"/>
      <c r="D21" s="85"/>
      <c r="E21" s="85"/>
      <c r="F21" s="85"/>
      <c r="G21" s="85"/>
      <c r="H21" s="85"/>
      <c r="I21" s="85"/>
      <c r="J21" s="85"/>
      <c r="K21" s="97"/>
      <c r="L21" s="97"/>
      <c r="M21" s="97"/>
      <c r="N21" s="97"/>
      <c r="O21" s="97"/>
      <c r="P21" s="85"/>
    </row>
    <row r="22" spans="1:16" ht="19.5" customHeight="1">
      <c r="A22" s="82"/>
      <c r="B22" s="83"/>
      <c r="C22" s="86"/>
      <c r="D22" s="86"/>
      <c r="E22" s="86"/>
      <c r="F22" s="86"/>
      <c r="G22" s="86"/>
      <c r="H22" s="86"/>
      <c r="I22" s="86"/>
      <c r="J22" s="86"/>
      <c r="K22" s="98"/>
      <c r="L22" s="98"/>
      <c r="M22" s="98"/>
      <c r="N22" s="98"/>
      <c r="O22" s="98"/>
      <c r="P22" s="86"/>
    </row>
    <row r="23" spans="1:16" ht="19.5" customHeight="1">
      <c r="A23" s="2" t="s">
        <v>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12"/>
      <c r="N23" s="2"/>
      <c r="O23" s="2"/>
      <c r="P23" s="2"/>
    </row>
    <row r="24" spans="1:16" ht="19.5" customHeight="1">
      <c r="A24" s="2" t="s">
        <v>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9.5" customHeight="1">
      <c r="A25" s="2" t="s">
        <v>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9.5" customHeight="1">
      <c r="A26" s="2" t="s">
        <v>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9.5" customHeight="1">
      <c r="A27" s="2" t="s">
        <v>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9.5" customHeight="1">
      <c r="A28" s="2" t="s">
        <v>6</v>
      </c>
      <c r="B28" s="2">
        <v>4</v>
      </c>
      <c r="C28" s="2"/>
      <c r="D28" s="2"/>
      <c r="E28" s="2"/>
      <c r="F28" s="2">
        <f>C28+D28-E28</f>
        <v>0</v>
      </c>
      <c r="G28" s="2">
        <v>20</v>
      </c>
      <c r="H28" s="2"/>
      <c r="I28" s="2"/>
      <c r="J28" s="2">
        <f>G28-H28-I28</f>
        <v>20</v>
      </c>
      <c r="K28" s="2">
        <f>F28+J28</f>
        <v>20</v>
      </c>
      <c r="L28" s="2">
        <v>20</v>
      </c>
      <c r="M28" s="12" t="s">
        <v>83</v>
      </c>
      <c r="N28" s="2">
        <f>O28*L28</f>
        <v>2000</v>
      </c>
      <c r="O28" s="2">
        <v>100</v>
      </c>
      <c r="P28" s="2">
        <v>10</v>
      </c>
    </row>
    <row r="29" spans="1:16" ht="19.5" customHeight="1">
      <c r="A29" s="2" t="s">
        <v>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12"/>
      <c r="N29" s="2"/>
      <c r="O29" s="2"/>
      <c r="P29" s="2"/>
    </row>
    <row r="30" spans="1:16" ht="19.5" customHeight="1">
      <c r="A30" s="2" t="s">
        <v>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12"/>
      <c r="N30" s="2"/>
      <c r="O30" s="2"/>
      <c r="P30" s="2"/>
    </row>
    <row r="31" spans="1:16" ht="19.5" customHeight="1">
      <c r="A31" s="2" t="s">
        <v>9</v>
      </c>
      <c r="B31" s="2">
        <v>3</v>
      </c>
      <c r="C31" s="2"/>
      <c r="D31" s="2"/>
      <c r="E31" s="2"/>
      <c r="F31" s="2">
        <f>C31+D31-E31</f>
        <v>0</v>
      </c>
      <c r="G31" s="2">
        <v>12</v>
      </c>
      <c r="H31" s="2"/>
      <c r="I31" s="2"/>
      <c r="J31" s="2">
        <f>G31-H31-I31</f>
        <v>12</v>
      </c>
      <c r="K31" s="2">
        <f>F31+J31</f>
        <v>12</v>
      </c>
      <c r="L31" s="2">
        <v>12</v>
      </c>
      <c r="M31" s="12" t="s">
        <v>83</v>
      </c>
      <c r="N31" s="2">
        <f>O31*L31</f>
        <v>1200</v>
      </c>
      <c r="O31" s="2">
        <v>100</v>
      </c>
      <c r="P31" s="2">
        <v>10</v>
      </c>
    </row>
    <row r="32" spans="1:16" ht="19.5" customHeight="1">
      <c r="A32" s="2" t="s">
        <v>10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12"/>
      <c r="N32" s="2"/>
      <c r="O32" s="2"/>
      <c r="P32" s="2"/>
    </row>
    <row r="33" spans="1:16" ht="19.5" customHeight="1">
      <c r="A33" s="4" t="s">
        <v>14</v>
      </c>
      <c r="B33" s="3">
        <f>SUM(B23:B32)</f>
        <v>7</v>
      </c>
      <c r="C33" s="3">
        <f aca="true" t="shared" si="3" ref="C33:O33">SUM(C23:C32)</f>
        <v>0</v>
      </c>
      <c r="D33" s="3">
        <f t="shared" si="3"/>
        <v>0</v>
      </c>
      <c r="E33" s="3">
        <f t="shared" si="3"/>
        <v>0</v>
      </c>
      <c r="F33" s="3">
        <f t="shared" si="3"/>
        <v>0</v>
      </c>
      <c r="G33" s="3">
        <f t="shared" si="3"/>
        <v>32</v>
      </c>
      <c r="H33" s="3">
        <f t="shared" si="3"/>
        <v>0</v>
      </c>
      <c r="I33" s="3">
        <f t="shared" si="3"/>
        <v>0</v>
      </c>
      <c r="J33" s="3">
        <f t="shared" si="3"/>
        <v>32</v>
      </c>
      <c r="K33" s="3">
        <f t="shared" si="3"/>
        <v>32</v>
      </c>
      <c r="L33" s="3">
        <f t="shared" si="3"/>
        <v>32</v>
      </c>
      <c r="M33" s="16" t="s">
        <v>83</v>
      </c>
      <c r="N33" s="3">
        <f t="shared" si="3"/>
        <v>3200</v>
      </c>
      <c r="O33" s="3">
        <f t="shared" si="3"/>
        <v>200</v>
      </c>
      <c r="P33" s="3">
        <v>10</v>
      </c>
    </row>
    <row r="34" spans="1:16" ht="19.5" customHeight="1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9.5" customHeight="1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19.5" customHeight="1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19.5" customHeight="1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19.5" customHeight="1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19.5" customHeight="1">
      <c r="A39" s="82" t="s">
        <v>22</v>
      </c>
      <c r="B39" s="83" t="s">
        <v>16</v>
      </c>
      <c r="C39" s="93" t="s">
        <v>30</v>
      </c>
      <c r="D39" s="94"/>
      <c r="E39" s="94"/>
      <c r="F39" s="95"/>
      <c r="G39" s="93" t="s">
        <v>31</v>
      </c>
      <c r="H39" s="94"/>
      <c r="I39" s="94"/>
      <c r="J39" s="95"/>
      <c r="K39" s="96" t="s">
        <v>33</v>
      </c>
      <c r="L39" s="96" t="s">
        <v>32</v>
      </c>
      <c r="M39" s="96" t="s">
        <v>34</v>
      </c>
      <c r="N39" s="96" t="s">
        <v>35</v>
      </c>
      <c r="O39" s="96" t="s">
        <v>36</v>
      </c>
      <c r="P39" s="84" t="s">
        <v>15</v>
      </c>
    </row>
    <row r="40" spans="1:16" ht="19.5" customHeight="1">
      <c r="A40" s="82"/>
      <c r="B40" s="83"/>
      <c r="C40" s="84" t="s">
        <v>37</v>
      </c>
      <c r="D40" s="84" t="s">
        <v>38</v>
      </c>
      <c r="E40" s="84" t="s">
        <v>39</v>
      </c>
      <c r="F40" s="84" t="s">
        <v>40</v>
      </c>
      <c r="G40" s="84" t="s">
        <v>41</v>
      </c>
      <c r="H40" s="84" t="s">
        <v>42</v>
      </c>
      <c r="I40" s="84" t="s">
        <v>39</v>
      </c>
      <c r="J40" s="84" t="s">
        <v>43</v>
      </c>
      <c r="K40" s="97"/>
      <c r="L40" s="97"/>
      <c r="M40" s="97"/>
      <c r="N40" s="97"/>
      <c r="O40" s="97"/>
      <c r="P40" s="85"/>
    </row>
    <row r="41" spans="1:16" ht="19.5" customHeight="1">
      <c r="A41" s="82"/>
      <c r="B41" s="83"/>
      <c r="C41" s="85"/>
      <c r="D41" s="85"/>
      <c r="E41" s="85"/>
      <c r="F41" s="85"/>
      <c r="G41" s="85"/>
      <c r="H41" s="85"/>
      <c r="I41" s="85"/>
      <c r="J41" s="85"/>
      <c r="K41" s="97"/>
      <c r="L41" s="97"/>
      <c r="M41" s="97"/>
      <c r="N41" s="97"/>
      <c r="O41" s="97"/>
      <c r="P41" s="85"/>
    </row>
    <row r="42" spans="1:16" ht="19.5" customHeight="1">
      <c r="A42" s="82"/>
      <c r="B42" s="83"/>
      <c r="C42" s="86"/>
      <c r="D42" s="86"/>
      <c r="E42" s="86"/>
      <c r="F42" s="86"/>
      <c r="G42" s="86"/>
      <c r="H42" s="86"/>
      <c r="I42" s="86"/>
      <c r="J42" s="86"/>
      <c r="K42" s="98"/>
      <c r="L42" s="98"/>
      <c r="M42" s="98"/>
      <c r="N42" s="98"/>
      <c r="O42" s="98"/>
      <c r="P42" s="86"/>
    </row>
    <row r="43" spans="1:16" ht="19.5" customHeight="1">
      <c r="A43" s="2" t="s">
        <v>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5"/>
      <c r="M43" s="11"/>
      <c r="N43" s="5"/>
      <c r="O43" s="5"/>
      <c r="P43" s="5"/>
    </row>
    <row r="44" spans="1:16" ht="19.5" customHeight="1">
      <c r="A44" s="2" t="s">
        <v>2</v>
      </c>
      <c r="B44" s="2">
        <v>1</v>
      </c>
      <c r="C44" s="2"/>
      <c r="D44" s="2"/>
      <c r="E44" s="2"/>
      <c r="F44" s="2"/>
      <c r="G44" s="2">
        <v>4</v>
      </c>
      <c r="H44" s="2"/>
      <c r="I44" s="2"/>
      <c r="J44" s="2">
        <f aca="true" t="shared" si="4" ref="J44:J49">G44-H44-I44</f>
        <v>4</v>
      </c>
      <c r="K44" s="2">
        <f aca="true" t="shared" si="5" ref="K44:K49">J44+F44</f>
        <v>4</v>
      </c>
      <c r="L44" s="5">
        <v>4</v>
      </c>
      <c r="M44" s="11" t="s">
        <v>92</v>
      </c>
      <c r="N44" s="5">
        <f>O44*L44</f>
        <v>16000</v>
      </c>
      <c r="O44" s="5">
        <v>4000</v>
      </c>
      <c r="P44" s="5">
        <v>5</v>
      </c>
    </row>
    <row r="45" spans="1:16" ht="19.5" customHeight="1">
      <c r="A45" s="2" t="s">
        <v>3</v>
      </c>
      <c r="B45" s="2">
        <v>5</v>
      </c>
      <c r="C45" s="2"/>
      <c r="D45" s="2"/>
      <c r="E45" s="2"/>
      <c r="F45" s="2"/>
      <c r="G45" s="2">
        <v>92</v>
      </c>
      <c r="H45" s="2"/>
      <c r="I45" s="2"/>
      <c r="J45" s="2">
        <f t="shared" si="4"/>
        <v>92</v>
      </c>
      <c r="K45" s="2">
        <f t="shared" si="5"/>
        <v>92</v>
      </c>
      <c r="L45" s="5">
        <v>92</v>
      </c>
      <c r="M45" s="11" t="s">
        <v>92</v>
      </c>
      <c r="N45" s="5">
        <f>O45*L45</f>
        <v>368000</v>
      </c>
      <c r="O45" s="5">
        <v>4000</v>
      </c>
      <c r="P45" s="5">
        <v>5</v>
      </c>
    </row>
    <row r="46" spans="1:16" ht="19.5" customHeight="1">
      <c r="A46" s="2" t="s">
        <v>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5"/>
      <c r="M46" s="11"/>
      <c r="N46" s="5"/>
      <c r="O46" s="5"/>
      <c r="P46" s="5"/>
    </row>
    <row r="47" spans="1:16" ht="19.5" customHeight="1">
      <c r="A47" s="2" t="s">
        <v>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5"/>
      <c r="M47" s="11"/>
      <c r="N47" s="5"/>
      <c r="O47" s="5"/>
      <c r="P47" s="5"/>
    </row>
    <row r="48" spans="1:16" ht="19.5" customHeight="1">
      <c r="A48" s="2" t="s">
        <v>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5"/>
      <c r="M48" s="11"/>
      <c r="N48" s="5"/>
      <c r="O48" s="5"/>
      <c r="P48" s="5"/>
    </row>
    <row r="49" spans="1:16" ht="19.5" customHeight="1">
      <c r="A49" s="2" t="s">
        <v>7</v>
      </c>
      <c r="B49" s="2">
        <v>1</v>
      </c>
      <c r="C49" s="2"/>
      <c r="D49" s="2"/>
      <c r="E49" s="2"/>
      <c r="F49" s="2"/>
      <c r="G49" s="2">
        <v>13</v>
      </c>
      <c r="H49" s="2"/>
      <c r="I49" s="2"/>
      <c r="J49" s="2">
        <f t="shared" si="4"/>
        <v>13</v>
      </c>
      <c r="K49" s="2">
        <f t="shared" si="5"/>
        <v>13</v>
      </c>
      <c r="L49" s="5">
        <v>13</v>
      </c>
      <c r="M49" s="11" t="s">
        <v>92</v>
      </c>
      <c r="N49" s="5">
        <f>O49*L49</f>
        <v>52000</v>
      </c>
      <c r="O49" s="5">
        <v>4000</v>
      </c>
      <c r="P49" s="5">
        <v>5</v>
      </c>
    </row>
    <row r="50" spans="1:16" ht="19.5" customHeight="1">
      <c r="A50" s="2" t="s">
        <v>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5"/>
      <c r="M50" s="5"/>
      <c r="N50" s="5"/>
      <c r="O50" s="5"/>
      <c r="P50" s="5"/>
    </row>
    <row r="51" spans="1:16" ht="19.5" customHeight="1">
      <c r="A51" s="2" t="s">
        <v>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5"/>
      <c r="M51" s="5"/>
      <c r="N51" s="5"/>
      <c r="O51" s="5"/>
      <c r="P51" s="5"/>
    </row>
    <row r="52" spans="1:16" ht="19.5" customHeight="1">
      <c r="A52" s="2" t="s">
        <v>10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5"/>
      <c r="M52" s="5"/>
      <c r="N52" s="5"/>
      <c r="O52" s="5"/>
      <c r="P52" s="5"/>
    </row>
    <row r="53" spans="1:16" ht="19.5" customHeight="1">
      <c r="A53" s="4" t="s">
        <v>14</v>
      </c>
      <c r="B53" s="8">
        <f>SUM(B43:B52)</f>
        <v>7</v>
      </c>
      <c r="C53" s="8">
        <f aca="true" t="shared" si="6" ref="C53:N53">SUM(C43:C52)</f>
        <v>0</v>
      </c>
      <c r="D53" s="8">
        <f t="shared" si="6"/>
        <v>0</v>
      </c>
      <c r="E53" s="8">
        <f t="shared" si="6"/>
        <v>0</v>
      </c>
      <c r="F53" s="8">
        <f t="shared" si="6"/>
        <v>0</v>
      </c>
      <c r="G53" s="8">
        <f t="shared" si="6"/>
        <v>109</v>
      </c>
      <c r="H53" s="8">
        <f t="shared" si="6"/>
        <v>0</v>
      </c>
      <c r="I53" s="8">
        <f t="shared" si="6"/>
        <v>0</v>
      </c>
      <c r="J53" s="8">
        <f t="shared" si="6"/>
        <v>109</v>
      </c>
      <c r="K53" s="8">
        <f t="shared" si="6"/>
        <v>109</v>
      </c>
      <c r="L53" s="8">
        <f t="shared" si="6"/>
        <v>109</v>
      </c>
      <c r="M53" s="15" t="s">
        <v>92</v>
      </c>
      <c r="N53" s="8">
        <f t="shared" si="6"/>
        <v>436000</v>
      </c>
      <c r="O53" s="8">
        <v>4000</v>
      </c>
      <c r="P53" s="8">
        <v>5</v>
      </c>
    </row>
    <row r="55" spans="1:16" ht="19.5" customHeight="1">
      <c r="A55" s="82" t="s">
        <v>50</v>
      </c>
      <c r="B55" s="83" t="s">
        <v>16</v>
      </c>
      <c r="C55" s="93" t="s">
        <v>78</v>
      </c>
      <c r="D55" s="94"/>
      <c r="E55" s="94"/>
      <c r="F55" s="95"/>
      <c r="G55" s="93" t="s">
        <v>31</v>
      </c>
      <c r="H55" s="94"/>
      <c r="I55" s="94"/>
      <c r="J55" s="95"/>
      <c r="K55" s="96" t="s">
        <v>33</v>
      </c>
      <c r="L55" s="96" t="s">
        <v>32</v>
      </c>
      <c r="M55" s="96" t="s">
        <v>34</v>
      </c>
      <c r="N55" s="96" t="s">
        <v>35</v>
      </c>
      <c r="O55" s="96" t="s">
        <v>36</v>
      </c>
      <c r="P55" s="84" t="s">
        <v>15</v>
      </c>
    </row>
    <row r="56" spans="1:16" ht="19.5" customHeight="1">
      <c r="A56" s="82"/>
      <c r="B56" s="83"/>
      <c r="C56" s="84" t="s">
        <v>37</v>
      </c>
      <c r="D56" s="84" t="s">
        <v>38</v>
      </c>
      <c r="E56" s="84" t="s">
        <v>39</v>
      </c>
      <c r="F56" s="84" t="s">
        <v>40</v>
      </c>
      <c r="G56" s="84" t="s">
        <v>41</v>
      </c>
      <c r="H56" s="84" t="s">
        <v>42</v>
      </c>
      <c r="I56" s="84" t="s">
        <v>39</v>
      </c>
      <c r="J56" s="84" t="s">
        <v>43</v>
      </c>
      <c r="K56" s="97"/>
      <c r="L56" s="97"/>
      <c r="M56" s="97"/>
      <c r="N56" s="97"/>
      <c r="O56" s="97"/>
      <c r="P56" s="85"/>
    </row>
    <row r="57" spans="1:16" ht="19.5" customHeight="1">
      <c r="A57" s="82"/>
      <c r="B57" s="83"/>
      <c r="C57" s="85"/>
      <c r="D57" s="85"/>
      <c r="E57" s="85"/>
      <c r="F57" s="85"/>
      <c r="G57" s="85"/>
      <c r="H57" s="85"/>
      <c r="I57" s="85"/>
      <c r="J57" s="85"/>
      <c r="K57" s="97"/>
      <c r="L57" s="97"/>
      <c r="M57" s="97"/>
      <c r="N57" s="97"/>
      <c r="O57" s="97"/>
      <c r="P57" s="85"/>
    </row>
    <row r="58" spans="1:16" ht="19.5" customHeight="1">
      <c r="A58" s="82"/>
      <c r="B58" s="83"/>
      <c r="C58" s="86"/>
      <c r="D58" s="86"/>
      <c r="E58" s="86"/>
      <c r="F58" s="86"/>
      <c r="G58" s="86"/>
      <c r="H58" s="86"/>
      <c r="I58" s="86"/>
      <c r="J58" s="86"/>
      <c r="K58" s="98"/>
      <c r="L58" s="98"/>
      <c r="M58" s="98"/>
      <c r="N58" s="98"/>
      <c r="O58" s="98"/>
      <c r="P58" s="86"/>
    </row>
    <row r="59" spans="1:16" ht="19.5" customHeight="1">
      <c r="A59" s="2" t="s">
        <v>1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5"/>
      <c r="M59" s="5"/>
      <c r="N59" s="5"/>
      <c r="O59" s="5"/>
      <c r="P59" s="5"/>
    </row>
    <row r="60" spans="1:16" ht="19.5" customHeight="1">
      <c r="A60" s="2" t="s">
        <v>2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5"/>
      <c r="M60" s="5"/>
      <c r="N60" s="5"/>
      <c r="O60" s="5"/>
      <c r="P60" s="5"/>
    </row>
    <row r="61" spans="1:16" ht="19.5" customHeight="1">
      <c r="A61" s="2" t="s">
        <v>3</v>
      </c>
      <c r="B61" s="2">
        <v>1</v>
      </c>
      <c r="C61" s="2"/>
      <c r="D61" s="2"/>
      <c r="E61" s="2"/>
      <c r="F61" s="2"/>
      <c r="G61" s="2">
        <v>10</v>
      </c>
      <c r="H61" s="2"/>
      <c r="I61" s="2"/>
      <c r="J61" s="2">
        <f>G61-H61-I61</f>
        <v>10</v>
      </c>
      <c r="K61" s="2">
        <f>F61+J61</f>
        <v>10</v>
      </c>
      <c r="L61" s="5"/>
      <c r="M61" s="11"/>
      <c r="N61" s="5"/>
      <c r="O61" s="5"/>
      <c r="P61" s="5"/>
    </row>
    <row r="62" spans="1:16" ht="19.5" customHeight="1">
      <c r="A62" s="2" t="s">
        <v>4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5"/>
      <c r="M62" s="11"/>
      <c r="N62" s="5"/>
      <c r="O62" s="5"/>
      <c r="P62" s="5"/>
    </row>
    <row r="63" spans="1:16" ht="19.5" customHeight="1">
      <c r="A63" s="2" t="s">
        <v>5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5"/>
      <c r="M63" s="11"/>
      <c r="N63" s="5"/>
      <c r="O63" s="5"/>
      <c r="P63" s="5"/>
    </row>
    <row r="64" spans="1:16" ht="19.5" customHeight="1">
      <c r="A64" s="2" t="s">
        <v>6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5"/>
      <c r="M64" s="11"/>
      <c r="N64" s="5"/>
      <c r="O64" s="5"/>
      <c r="P64" s="5"/>
    </row>
    <row r="65" spans="1:16" ht="19.5" customHeight="1">
      <c r="A65" s="2" t="s">
        <v>7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5"/>
      <c r="M65" s="11"/>
      <c r="N65" s="5"/>
      <c r="O65" s="5"/>
      <c r="P65" s="5"/>
    </row>
    <row r="66" spans="1:16" ht="19.5" customHeight="1">
      <c r="A66" s="2" t="s">
        <v>8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5"/>
      <c r="M66" s="11"/>
      <c r="N66" s="5"/>
      <c r="O66" s="5"/>
      <c r="P66" s="5"/>
    </row>
    <row r="67" spans="1:16" ht="19.5" customHeight="1">
      <c r="A67" s="2" t="s">
        <v>9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5"/>
      <c r="M67" s="11"/>
      <c r="N67" s="5"/>
      <c r="O67" s="5"/>
      <c r="P67" s="5"/>
    </row>
    <row r="68" spans="1:16" ht="19.5" customHeight="1">
      <c r="A68" s="2" t="s">
        <v>10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5"/>
      <c r="M68" s="11"/>
      <c r="N68" s="5"/>
      <c r="O68" s="5"/>
      <c r="P68" s="5"/>
    </row>
    <row r="69" spans="1:16" ht="19.5" customHeight="1">
      <c r="A69" s="4" t="s">
        <v>14</v>
      </c>
      <c r="B69" s="3">
        <f>SUM(B59:B68)</f>
        <v>1</v>
      </c>
      <c r="C69" s="3">
        <f aca="true" t="shared" si="7" ref="C69:K69">SUM(C59:C68)</f>
        <v>0</v>
      </c>
      <c r="D69" s="3">
        <f t="shared" si="7"/>
        <v>0</v>
      </c>
      <c r="E69" s="3">
        <f t="shared" si="7"/>
        <v>0</v>
      </c>
      <c r="F69" s="3">
        <f t="shared" si="7"/>
        <v>0</v>
      </c>
      <c r="G69" s="3">
        <f t="shared" si="7"/>
        <v>10</v>
      </c>
      <c r="H69" s="3">
        <f t="shared" si="7"/>
        <v>0</v>
      </c>
      <c r="I69" s="3">
        <f t="shared" si="7"/>
        <v>0</v>
      </c>
      <c r="J69" s="3">
        <f t="shared" si="7"/>
        <v>10</v>
      </c>
      <c r="K69" s="3">
        <f t="shared" si="7"/>
        <v>10</v>
      </c>
      <c r="L69" s="3"/>
      <c r="M69" s="16"/>
      <c r="N69" s="3"/>
      <c r="O69" s="3"/>
      <c r="P69" s="3"/>
    </row>
    <row r="70" spans="1:16" ht="19.5" customHeight="1">
      <c r="A70" s="6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50"/>
      <c r="N70" s="7"/>
      <c r="O70" s="7"/>
      <c r="P70" s="7"/>
    </row>
    <row r="71" spans="1:16" ht="19.5" customHeight="1">
      <c r="A71" s="6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50"/>
      <c r="N71" s="7"/>
      <c r="O71" s="7"/>
      <c r="P71" s="7"/>
    </row>
    <row r="72" spans="1:16" ht="19.5" customHeight="1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50"/>
      <c r="N72" s="7"/>
      <c r="O72" s="7"/>
      <c r="P72" s="7"/>
    </row>
    <row r="73" spans="1:16" ht="19.5" customHeight="1">
      <c r="A73" s="6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50"/>
      <c r="N73" s="7"/>
      <c r="O73" s="7"/>
      <c r="P73" s="7"/>
    </row>
    <row r="74" spans="1:16" ht="19.5" customHeight="1">
      <c r="A74" s="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50"/>
      <c r="N74" s="7"/>
      <c r="O74" s="7"/>
      <c r="P74" s="7"/>
    </row>
    <row r="75" spans="1:16" ht="19.5" customHeight="1">
      <c r="A75" s="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50"/>
      <c r="N75" s="7"/>
      <c r="O75" s="7"/>
      <c r="P75" s="7"/>
    </row>
    <row r="76" spans="1:16" ht="19.5" customHeight="1">
      <c r="A76" s="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50"/>
      <c r="N76" s="7"/>
      <c r="O76" s="7"/>
      <c r="P76" s="7"/>
    </row>
    <row r="77" spans="1:16" ht="19.5" customHeight="1">
      <c r="A77" s="82" t="s">
        <v>51</v>
      </c>
      <c r="B77" s="83" t="s">
        <v>16</v>
      </c>
      <c r="C77" s="83" t="s">
        <v>30</v>
      </c>
      <c r="D77" s="83"/>
      <c r="E77" s="83"/>
      <c r="F77" s="83"/>
      <c r="G77" s="83" t="s">
        <v>31</v>
      </c>
      <c r="H77" s="83"/>
      <c r="I77" s="83"/>
      <c r="J77" s="83"/>
      <c r="K77" s="99" t="s">
        <v>33</v>
      </c>
      <c r="L77" s="99" t="s">
        <v>32</v>
      </c>
      <c r="M77" s="99" t="s">
        <v>34</v>
      </c>
      <c r="N77" s="99" t="s">
        <v>35</v>
      </c>
      <c r="O77" s="99" t="s">
        <v>36</v>
      </c>
      <c r="P77" s="100" t="s">
        <v>15</v>
      </c>
    </row>
    <row r="78" spans="1:16" ht="19.5" customHeight="1">
      <c r="A78" s="82"/>
      <c r="B78" s="83"/>
      <c r="C78" s="100" t="s">
        <v>37</v>
      </c>
      <c r="D78" s="100" t="s">
        <v>38</v>
      </c>
      <c r="E78" s="100" t="s">
        <v>39</v>
      </c>
      <c r="F78" s="100" t="s">
        <v>40</v>
      </c>
      <c r="G78" s="100" t="s">
        <v>41</v>
      </c>
      <c r="H78" s="100" t="s">
        <v>42</v>
      </c>
      <c r="I78" s="100" t="s">
        <v>39</v>
      </c>
      <c r="J78" s="100" t="s">
        <v>43</v>
      </c>
      <c r="K78" s="99"/>
      <c r="L78" s="99"/>
      <c r="M78" s="99"/>
      <c r="N78" s="99"/>
      <c r="O78" s="99"/>
      <c r="P78" s="100"/>
    </row>
    <row r="79" spans="1:16" ht="19.5" customHeight="1">
      <c r="A79" s="82"/>
      <c r="B79" s="83"/>
      <c r="C79" s="100"/>
      <c r="D79" s="100"/>
      <c r="E79" s="100"/>
      <c r="F79" s="100"/>
      <c r="G79" s="100"/>
      <c r="H79" s="100"/>
      <c r="I79" s="100"/>
      <c r="J79" s="100"/>
      <c r="K79" s="99"/>
      <c r="L79" s="99"/>
      <c r="M79" s="99"/>
      <c r="N79" s="99"/>
      <c r="O79" s="99"/>
      <c r="P79" s="100"/>
    </row>
    <row r="80" spans="1:16" ht="19.5" customHeight="1">
      <c r="A80" s="82"/>
      <c r="B80" s="83"/>
      <c r="C80" s="100"/>
      <c r="D80" s="100"/>
      <c r="E80" s="100"/>
      <c r="F80" s="100"/>
      <c r="G80" s="100"/>
      <c r="H80" s="100"/>
      <c r="I80" s="100"/>
      <c r="J80" s="100"/>
      <c r="K80" s="99"/>
      <c r="L80" s="99"/>
      <c r="M80" s="99"/>
      <c r="N80" s="99"/>
      <c r="O80" s="99"/>
      <c r="P80" s="100"/>
    </row>
    <row r="81" spans="1:16" ht="19.5" customHeight="1">
      <c r="A81" s="2" t="s">
        <v>1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ht="19.5" customHeight="1">
      <c r="A82" s="2" t="s">
        <v>2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ht="19.5" customHeight="1">
      <c r="A83" s="2" t="s">
        <v>3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ht="19.5" customHeight="1">
      <c r="A84" s="2" t="s">
        <v>4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ht="19.5" customHeight="1">
      <c r="A85" s="2" t="s">
        <v>5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19.5" customHeight="1">
      <c r="A86" s="2" t="s">
        <v>6</v>
      </c>
      <c r="B86" s="2">
        <v>1</v>
      </c>
      <c r="C86" s="2">
        <v>3</v>
      </c>
      <c r="D86" s="2"/>
      <c r="E86" s="2"/>
      <c r="F86" s="2">
        <f>C86+D86-E86</f>
        <v>3</v>
      </c>
      <c r="G86" s="2"/>
      <c r="H86" s="2"/>
      <c r="I86" s="2"/>
      <c r="J86" s="2"/>
      <c r="K86" s="2">
        <f>F86+J86</f>
        <v>3</v>
      </c>
      <c r="L86" s="2"/>
      <c r="M86" s="2"/>
      <c r="N86" s="2"/>
      <c r="O86" s="2"/>
      <c r="P86" s="2"/>
    </row>
    <row r="87" spans="1:16" ht="19.5" customHeight="1">
      <c r="A87" s="2" t="s">
        <v>7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ht="19.5" customHeight="1">
      <c r="A88" s="2" t="s">
        <v>8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ht="19.5" customHeight="1">
      <c r="A89" s="2" t="s">
        <v>9</v>
      </c>
      <c r="B89" s="2">
        <v>1</v>
      </c>
      <c r="C89" s="2">
        <v>2</v>
      </c>
      <c r="D89" s="2"/>
      <c r="E89" s="2"/>
      <c r="F89" s="2">
        <f>C89+D89-E89</f>
        <v>2</v>
      </c>
      <c r="G89" s="2"/>
      <c r="H89" s="2"/>
      <c r="I89" s="2"/>
      <c r="J89" s="2"/>
      <c r="K89" s="2">
        <f>F89+J89</f>
        <v>2</v>
      </c>
      <c r="L89" s="2"/>
      <c r="M89" s="2"/>
      <c r="N89" s="2"/>
      <c r="O89" s="2"/>
      <c r="P89" s="2"/>
    </row>
    <row r="90" spans="1:16" ht="19.5" customHeight="1">
      <c r="A90" s="2" t="s">
        <v>10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ht="19.5" customHeight="1">
      <c r="A91" s="4" t="s">
        <v>14</v>
      </c>
      <c r="B91" s="3">
        <f>SUM(B81:B90)</f>
        <v>2</v>
      </c>
      <c r="C91" s="3">
        <f aca="true" t="shared" si="8" ref="C91:K91">SUM(C81:C90)</f>
        <v>5</v>
      </c>
      <c r="D91" s="3">
        <f t="shared" si="8"/>
        <v>0</v>
      </c>
      <c r="E91" s="3">
        <f t="shared" si="8"/>
        <v>0</v>
      </c>
      <c r="F91" s="3">
        <f t="shared" si="8"/>
        <v>5</v>
      </c>
      <c r="G91" s="3">
        <f t="shared" si="8"/>
        <v>0</v>
      </c>
      <c r="H91" s="3">
        <f t="shared" si="8"/>
        <v>0</v>
      </c>
      <c r="I91" s="3">
        <f t="shared" si="8"/>
        <v>0</v>
      </c>
      <c r="J91" s="3">
        <f t="shared" si="8"/>
        <v>0</v>
      </c>
      <c r="K91" s="3">
        <f t="shared" si="8"/>
        <v>5</v>
      </c>
      <c r="L91" s="3"/>
      <c r="M91" s="3"/>
      <c r="N91" s="3"/>
      <c r="O91" s="3"/>
      <c r="P91" s="3"/>
    </row>
    <row r="93" spans="1:16" ht="19.5" customHeight="1">
      <c r="A93" s="82" t="s">
        <v>23</v>
      </c>
      <c r="B93" s="83" t="s">
        <v>16</v>
      </c>
      <c r="C93" s="93" t="s">
        <v>30</v>
      </c>
      <c r="D93" s="94"/>
      <c r="E93" s="94"/>
      <c r="F93" s="95"/>
      <c r="G93" s="93" t="s">
        <v>31</v>
      </c>
      <c r="H93" s="94"/>
      <c r="I93" s="94"/>
      <c r="J93" s="95"/>
      <c r="K93" s="96" t="s">
        <v>33</v>
      </c>
      <c r="L93" s="96" t="s">
        <v>32</v>
      </c>
      <c r="M93" s="96" t="s">
        <v>34</v>
      </c>
      <c r="N93" s="96" t="s">
        <v>35</v>
      </c>
      <c r="O93" s="96" t="s">
        <v>36</v>
      </c>
      <c r="P93" s="84" t="s">
        <v>15</v>
      </c>
    </row>
    <row r="94" spans="1:16" ht="19.5" customHeight="1">
      <c r="A94" s="82"/>
      <c r="B94" s="83"/>
      <c r="C94" s="84" t="s">
        <v>37</v>
      </c>
      <c r="D94" s="84" t="s">
        <v>38</v>
      </c>
      <c r="E94" s="84" t="s">
        <v>39</v>
      </c>
      <c r="F94" s="84" t="s">
        <v>40</v>
      </c>
      <c r="G94" s="84" t="s">
        <v>41</v>
      </c>
      <c r="H94" s="84" t="s">
        <v>42</v>
      </c>
      <c r="I94" s="84" t="s">
        <v>39</v>
      </c>
      <c r="J94" s="84" t="s">
        <v>43</v>
      </c>
      <c r="K94" s="97"/>
      <c r="L94" s="97"/>
      <c r="M94" s="97"/>
      <c r="N94" s="97"/>
      <c r="O94" s="97"/>
      <c r="P94" s="85"/>
    </row>
    <row r="95" spans="1:16" ht="19.5" customHeight="1">
      <c r="A95" s="82"/>
      <c r="B95" s="83"/>
      <c r="C95" s="85"/>
      <c r="D95" s="85"/>
      <c r="E95" s="85"/>
      <c r="F95" s="85"/>
      <c r="G95" s="85"/>
      <c r="H95" s="85"/>
      <c r="I95" s="85"/>
      <c r="J95" s="85"/>
      <c r="K95" s="97"/>
      <c r="L95" s="97"/>
      <c r="M95" s="97"/>
      <c r="N95" s="97"/>
      <c r="O95" s="97"/>
      <c r="P95" s="85"/>
    </row>
    <row r="96" spans="1:16" ht="19.5" customHeight="1">
      <c r="A96" s="82"/>
      <c r="B96" s="83"/>
      <c r="C96" s="86"/>
      <c r="D96" s="86"/>
      <c r="E96" s="86"/>
      <c r="F96" s="86"/>
      <c r="G96" s="86"/>
      <c r="H96" s="86"/>
      <c r="I96" s="86"/>
      <c r="J96" s="86"/>
      <c r="K96" s="98"/>
      <c r="L96" s="98"/>
      <c r="M96" s="98"/>
      <c r="N96" s="98"/>
      <c r="O96" s="98"/>
      <c r="P96" s="86"/>
    </row>
    <row r="97" spans="1:16" ht="19.5" customHeight="1">
      <c r="A97" s="2" t="s">
        <v>1</v>
      </c>
      <c r="B97" s="2">
        <v>1</v>
      </c>
      <c r="C97" s="2">
        <v>2</v>
      </c>
      <c r="D97" s="2"/>
      <c r="E97" s="2"/>
      <c r="F97" s="2">
        <f>C97+D97-E97</f>
        <v>2</v>
      </c>
      <c r="G97" s="2"/>
      <c r="H97" s="2"/>
      <c r="I97" s="2"/>
      <c r="J97" s="2"/>
      <c r="K97" s="2">
        <f>F97+J97</f>
        <v>2</v>
      </c>
      <c r="L97" s="5"/>
      <c r="M97" s="5"/>
      <c r="N97" s="5"/>
      <c r="O97" s="5"/>
      <c r="P97" s="5"/>
    </row>
    <row r="98" spans="1:16" ht="19.5" customHeight="1">
      <c r="A98" s="2" t="s">
        <v>2</v>
      </c>
      <c r="B98" s="2">
        <v>1</v>
      </c>
      <c r="C98" s="2">
        <v>8</v>
      </c>
      <c r="D98" s="2"/>
      <c r="E98" s="2"/>
      <c r="F98" s="2">
        <f>C98+D98-E98</f>
        <v>8</v>
      </c>
      <c r="G98" s="2"/>
      <c r="H98" s="2"/>
      <c r="I98" s="2"/>
      <c r="J98" s="2"/>
      <c r="K98" s="2">
        <f>F98+J98</f>
        <v>8</v>
      </c>
      <c r="L98" s="5"/>
      <c r="M98" s="5"/>
      <c r="N98" s="5"/>
      <c r="O98" s="5"/>
      <c r="P98" s="5"/>
    </row>
    <row r="99" spans="1:16" ht="19.5" customHeight="1">
      <c r="A99" s="2" t="s">
        <v>3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5"/>
      <c r="M99" s="5"/>
      <c r="N99" s="5"/>
      <c r="O99" s="5"/>
      <c r="P99" s="5"/>
    </row>
    <row r="100" spans="1:16" ht="19.5" customHeight="1">
      <c r="A100" s="2" t="s">
        <v>4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5"/>
      <c r="M100" s="5"/>
      <c r="N100" s="5"/>
      <c r="O100" s="5"/>
      <c r="P100" s="5"/>
    </row>
    <row r="101" spans="1:16" ht="19.5" customHeight="1">
      <c r="A101" s="2" t="s">
        <v>5</v>
      </c>
      <c r="B101" s="2">
        <v>4</v>
      </c>
      <c r="C101" s="2">
        <v>37</v>
      </c>
      <c r="D101" s="2"/>
      <c r="E101" s="2"/>
      <c r="F101" s="2">
        <f>C101+D101-E101</f>
        <v>37</v>
      </c>
      <c r="G101" s="2"/>
      <c r="H101" s="2"/>
      <c r="I101" s="2"/>
      <c r="J101" s="2"/>
      <c r="K101" s="2">
        <f>F101+J101</f>
        <v>37</v>
      </c>
      <c r="L101" s="5"/>
      <c r="M101" s="5"/>
      <c r="N101" s="5"/>
      <c r="O101" s="5"/>
      <c r="P101" s="5"/>
    </row>
    <row r="102" spans="1:16" ht="19.5" customHeight="1">
      <c r="A102" s="2" t="s">
        <v>6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5"/>
      <c r="M102" s="5"/>
      <c r="N102" s="5"/>
      <c r="O102" s="5"/>
      <c r="P102" s="5"/>
    </row>
    <row r="103" spans="1:16" ht="19.5" customHeight="1">
      <c r="A103" s="2" t="s">
        <v>7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5"/>
      <c r="M103" s="5"/>
      <c r="N103" s="5"/>
      <c r="O103" s="5"/>
      <c r="P103" s="5"/>
    </row>
    <row r="104" spans="1:16" ht="19.5" customHeight="1">
      <c r="A104" s="2" t="s">
        <v>8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5"/>
      <c r="M104" s="5"/>
      <c r="N104" s="5"/>
      <c r="O104" s="5"/>
      <c r="P104" s="5"/>
    </row>
    <row r="105" spans="1:16" ht="19.5" customHeight="1">
      <c r="A105" s="2" t="s">
        <v>9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5"/>
      <c r="M105" s="5"/>
      <c r="N105" s="5"/>
      <c r="O105" s="5"/>
      <c r="P105" s="5"/>
    </row>
    <row r="106" spans="1:16" ht="19.5" customHeight="1">
      <c r="A106" s="2" t="s">
        <v>10</v>
      </c>
      <c r="B106" s="2">
        <v>1</v>
      </c>
      <c r="C106" s="2">
        <v>2</v>
      </c>
      <c r="D106" s="2"/>
      <c r="E106" s="2"/>
      <c r="F106" s="2">
        <f>C106+D106-E106</f>
        <v>2</v>
      </c>
      <c r="G106" s="2"/>
      <c r="H106" s="2"/>
      <c r="I106" s="2"/>
      <c r="J106" s="2"/>
      <c r="K106" s="2">
        <f>F106+J106</f>
        <v>2</v>
      </c>
      <c r="L106" s="5"/>
      <c r="M106" s="5"/>
      <c r="N106" s="5"/>
      <c r="O106" s="5"/>
      <c r="P106" s="5"/>
    </row>
    <row r="107" spans="1:16" ht="19.5" customHeight="1">
      <c r="A107" s="4" t="s">
        <v>14</v>
      </c>
      <c r="B107" s="3">
        <f>SUM(B97:B106)</f>
        <v>7</v>
      </c>
      <c r="C107" s="3">
        <f aca="true" t="shared" si="9" ref="C107:K107">SUM(C97:C106)</f>
        <v>49</v>
      </c>
      <c r="D107" s="3">
        <f t="shared" si="9"/>
        <v>0</v>
      </c>
      <c r="E107" s="3">
        <f t="shared" si="9"/>
        <v>0</v>
      </c>
      <c r="F107" s="3">
        <f t="shared" si="9"/>
        <v>49</v>
      </c>
      <c r="G107" s="3">
        <f t="shared" si="9"/>
        <v>0</v>
      </c>
      <c r="H107" s="3">
        <f t="shared" si="9"/>
        <v>0</v>
      </c>
      <c r="I107" s="3">
        <f t="shared" si="9"/>
        <v>0</v>
      </c>
      <c r="J107" s="3">
        <f t="shared" si="9"/>
        <v>0</v>
      </c>
      <c r="K107" s="3">
        <f t="shared" si="9"/>
        <v>49</v>
      </c>
      <c r="L107" s="3"/>
      <c r="M107" s="3"/>
      <c r="N107" s="3"/>
      <c r="O107" s="3"/>
      <c r="P107" s="3"/>
    </row>
    <row r="108" spans="1:16" s="66" customFormat="1" ht="19.5" customHeight="1">
      <c r="A108" s="6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</row>
    <row r="109" spans="1:16" s="66" customFormat="1" ht="19.5" customHeight="1">
      <c r="A109" s="6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</row>
    <row r="110" spans="1:16" s="66" customFormat="1" ht="19.5" customHeight="1">
      <c r="A110" s="6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</row>
    <row r="111" spans="1:16" s="66" customFormat="1" ht="19.5" customHeight="1">
      <c r="A111" s="6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</row>
    <row r="112" spans="1:16" s="66" customFormat="1" ht="19.5" customHeight="1">
      <c r="A112" s="6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</row>
    <row r="113" spans="1:16" s="66" customFormat="1" ht="19.5" customHeight="1">
      <c r="A113" s="6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</row>
    <row r="114" spans="1:16" s="66" customFormat="1" ht="19.5" customHeight="1">
      <c r="A114" s="6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</row>
    <row r="115" spans="1:16" ht="19.5" customHeight="1">
      <c r="A115" s="82" t="s">
        <v>18</v>
      </c>
      <c r="B115" s="83" t="s">
        <v>16</v>
      </c>
      <c r="C115" s="83" t="s">
        <v>30</v>
      </c>
      <c r="D115" s="83"/>
      <c r="E115" s="83"/>
      <c r="F115" s="83"/>
      <c r="G115" s="83" t="s">
        <v>31</v>
      </c>
      <c r="H115" s="83"/>
      <c r="I115" s="83"/>
      <c r="J115" s="83"/>
      <c r="K115" s="99" t="s">
        <v>33</v>
      </c>
      <c r="L115" s="99" t="s">
        <v>32</v>
      </c>
      <c r="M115" s="99" t="s">
        <v>34</v>
      </c>
      <c r="N115" s="99" t="s">
        <v>35</v>
      </c>
      <c r="O115" s="99" t="s">
        <v>36</v>
      </c>
      <c r="P115" s="100" t="s">
        <v>15</v>
      </c>
    </row>
    <row r="116" spans="1:16" ht="19.5" customHeight="1">
      <c r="A116" s="82"/>
      <c r="B116" s="83"/>
      <c r="C116" s="100" t="s">
        <v>37</v>
      </c>
      <c r="D116" s="100" t="s">
        <v>38</v>
      </c>
      <c r="E116" s="100" t="s">
        <v>39</v>
      </c>
      <c r="F116" s="100" t="s">
        <v>40</v>
      </c>
      <c r="G116" s="100" t="s">
        <v>41</v>
      </c>
      <c r="H116" s="100" t="s">
        <v>42</v>
      </c>
      <c r="I116" s="100" t="s">
        <v>39</v>
      </c>
      <c r="J116" s="100" t="s">
        <v>43</v>
      </c>
      <c r="K116" s="99"/>
      <c r="L116" s="99"/>
      <c r="M116" s="99"/>
      <c r="N116" s="99"/>
      <c r="O116" s="99"/>
      <c r="P116" s="100"/>
    </row>
    <row r="117" spans="1:16" ht="19.5" customHeight="1">
      <c r="A117" s="82"/>
      <c r="B117" s="83"/>
      <c r="C117" s="100"/>
      <c r="D117" s="100"/>
      <c r="E117" s="100"/>
      <c r="F117" s="100"/>
      <c r="G117" s="100"/>
      <c r="H117" s="100"/>
      <c r="I117" s="100"/>
      <c r="J117" s="100"/>
      <c r="K117" s="99"/>
      <c r="L117" s="99"/>
      <c r="M117" s="99"/>
      <c r="N117" s="99"/>
      <c r="O117" s="99"/>
      <c r="P117" s="100"/>
    </row>
    <row r="118" spans="1:16" ht="19.5" customHeight="1">
      <c r="A118" s="82"/>
      <c r="B118" s="83"/>
      <c r="C118" s="100"/>
      <c r="D118" s="100"/>
      <c r="E118" s="100"/>
      <c r="F118" s="100"/>
      <c r="G118" s="100"/>
      <c r="H118" s="100"/>
      <c r="I118" s="100"/>
      <c r="J118" s="100"/>
      <c r="K118" s="99"/>
      <c r="L118" s="99"/>
      <c r="M118" s="99"/>
      <c r="N118" s="99"/>
      <c r="O118" s="99"/>
      <c r="P118" s="100"/>
    </row>
    <row r="119" spans="1:16" ht="19.5" customHeight="1">
      <c r="A119" s="2" t="s">
        <v>1</v>
      </c>
      <c r="B119" s="2">
        <v>1</v>
      </c>
      <c r="C119" s="2">
        <v>8</v>
      </c>
      <c r="D119" s="2"/>
      <c r="E119" s="2"/>
      <c r="F119" s="2">
        <f>C119+D119-E119</f>
        <v>8</v>
      </c>
      <c r="G119" s="2"/>
      <c r="H119" s="2"/>
      <c r="I119" s="2"/>
      <c r="J119" s="2"/>
      <c r="K119" s="2">
        <f>F119+J119</f>
        <v>8</v>
      </c>
      <c r="L119" s="2"/>
      <c r="M119" s="2"/>
      <c r="N119" s="2"/>
      <c r="O119" s="2"/>
      <c r="P119" s="2"/>
    </row>
    <row r="120" spans="1:16" ht="19.5" customHeight="1">
      <c r="A120" s="2" t="s">
        <v>2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9.5" customHeight="1">
      <c r="A121" s="2" t="s">
        <v>3</v>
      </c>
      <c r="B121" s="2">
        <v>2</v>
      </c>
      <c r="C121" s="2">
        <v>18</v>
      </c>
      <c r="D121" s="2"/>
      <c r="E121" s="2"/>
      <c r="F121" s="2">
        <f aca="true" t="shared" si="10" ref="F121:F127">C121+D121-E121</f>
        <v>18</v>
      </c>
      <c r="G121" s="2"/>
      <c r="H121" s="2"/>
      <c r="I121" s="2"/>
      <c r="J121" s="2"/>
      <c r="K121" s="2">
        <f aca="true" t="shared" si="11" ref="K121:K127">F121+J121</f>
        <v>18</v>
      </c>
      <c r="L121" s="2"/>
      <c r="M121" s="2"/>
      <c r="N121" s="2"/>
      <c r="O121" s="2"/>
      <c r="P121" s="2"/>
    </row>
    <row r="122" spans="1:16" ht="19.5" customHeight="1">
      <c r="A122" s="2" t="s">
        <v>4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ht="19.5" customHeight="1">
      <c r="A123" s="2" t="s">
        <v>5</v>
      </c>
      <c r="B123" s="2">
        <v>1</v>
      </c>
      <c r="C123" s="2">
        <v>20</v>
      </c>
      <c r="D123" s="2"/>
      <c r="E123" s="2"/>
      <c r="F123" s="2">
        <f t="shared" si="10"/>
        <v>20</v>
      </c>
      <c r="G123" s="2"/>
      <c r="H123" s="2"/>
      <c r="I123" s="2"/>
      <c r="J123" s="2"/>
      <c r="K123" s="2">
        <f t="shared" si="11"/>
        <v>20</v>
      </c>
      <c r="L123" s="2"/>
      <c r="M123" s="2"/>
      <c r="N123" s="2"/>
      <c r="O123" s="2"/>
      <c r="P123" s="2"/>
    </row>
    <row r="124" spans="1:16" ht="19.5" customHeight="1">
      <c r="A124" s="2" t="s">
        <v>6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ht="19.5" customHeight="1">
      <c r="A125" s="2" t="s">
        <v>7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ht="19.5" customHeight="1">
      <c r="A126" s="2" t="s">
        <v>8</v>
      </c>
      <c r="B126" s="2">
        <v>1</v>
      </c>
      <c r="C126" s="2">
        <v>4</v>
      </c>
      <c r="D126" s="2"/>
      <c r="E126" s="2"/>
      <c r="F126" s="2">
        <f t="shared" si="10"/>
        <v>4</v>
      </c>
      <c r="G126" s="2"/>
      <c r="H126" s="2"/>
      <c r="I126" s="2"/>
      <c r="J126" s="2"/>
      <c r="K126" s="2">
        <f t="shared" si="11"/>
        <v>4</v>
      </c>
      <c r="L126" s="2"/>
      <c r="M126" s="2"/>
      <c r="N126" s="2"/>
      <c r="O126" s="2"/>
      <c r="P126" s="2"/>
    </row>
    <row r="127" spans="1:16" ht="19.5" customHeight="1">
      <c r="A127" s="2" t="s">
        <v>9</v>
      </c>
      <c r="B127" s="2">
        <v>1</v>
      </c>
      <c r="C127" s="2">
        <v>10</v>
      </c>
      <c r="D127" s="2"/>
      <c r="E127" s="2"/>
      <c r="F127" s="2">
        <f t="shared" si="10"/>
        <v>10</v>
      </c>
      <c r="G127" s="2"/>
      <c r="H127" s="2"/>
      <c r="I127" s="2"/>
      <c r="J127" s="2"/>
      <c r="K127" s="2">
        <f t="shared" si="11"/>
        <v>10</v>
      </c>
      <c r="L127" s="2"/>
      <c r="M127" s="2"/>
      <c r="N127" s="2"/>
      <c r="O127" s="2"/>
      <c r="P127" s="2"/>
    </row>
    <row r="128" spans="1:16" ht="19.5" customHeight="1">
      <c r="A128" s="2" t="s">
        <v>10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ht="19.5" customHeight="1">
      <c r="A129" s="4" t="s">
        <v>14</v>
      </c>
      <c r="B129" s="3">
        <f>SUM(B119:B128)</f>
        <v>6</v>
      </c>
      <c r="C129" s="3">
        <f>SUM(C119:C128)</f>
        <v>60</v>
      </c>
      <c r="D129" s="3">
        <f aca="true" t="shared" si="12" ref="D129:K129">SUM(D119:D128)</f>
        <v>0</v>
      </c>
      <c r="E129" s="3">
        <f t="shared" si="12"/>
        <v>0</v>
      </c>
      <c r="F129" s="3">
        <f t="shared" si="12"/>
        <v>60</v>
      </c>
      <c r="G129" s="3">
        <f t="shared" si="12"/>
        <v>0</v>
      </c>
      <c r="H129" s="3">
        <f t="shared" si="12"/>
        <v>0</v>
      </c>
      <c r="I129" s="3">
        <f t="shared" si="12"/>
        <v>0</v>
      </c>
      <c r="J129" s="3">
        <f t="shared" si="12"/>
        <v>0</v>
      </c>
      <c r="K129" s="3">
        <f t="shared" si="12"/>
        <v>60</v>
      </c>
      <c r="L129" s="3"/>
      <c r="M129" s="3"/>
      <c r="N129" s="3"/>
      <c r="O129" s="3"/>
      <c r="P129" s="3"/>
    </row>
  </sheetData>
  <sheetProtection/>
  <mergeCells count="129">
    <mergeCell ref="N115:N118"/>
    <mergeCell ref="O115:O118"/>
    <mergeCell ref="P115:P118"/>
    <mergeCell ref="C116:C118"/>
    <mergeCell ref="D116:D118"/>
    <mergeCell ref="E116:E118"/>
    <mergeCell ref="F116:F118"/>
    <mergeCell ref="G116:G118"/>
    <mergeCell ref="H116:H118"/>
    <mergeCell ref="B115:B118"/>
    <mergeCell ref="C115:F115"/>
    <mergeCell ref="G115:J115"/>
    <mergeCell ref="K115:K118"/>
    <mergeCell ref="L115:L118"/>
    <mergeCell ref="I116:I118"/>
    <mergeCell ref="J116:J118"/>
    <mergeCell ref="M93:M96"/>
    <mergeCell ref="A93:A96"/>
    <mergeCell ref="B93:B96"/>
    <mergeCell ref="M115:M118"/>
    <mergeCell ref="N93:N96"/>
    <mergeCell ref="O93:O96"/>
    <mergeCell ref="L93:L96"/>
    <mergeCell ref="I94:I96"/>
    <mergeCell ref="J94:J96"/>
    <mergeCell ref="A115:A118"/>
    <mergeCell ref="P93:P96"/>
    <mergeCell ref="C94:C96"/>
    <mergeCell ref="D94:D96"/>
    <mergeCell ref="E94:E96"/>
    <mergeCell ref="F94:F96"/>
    <mergeCell ref="G94:G96"/>
    <mergeCell ref="H94:H96"/>
    <mergeCell ref="C93:F93"/>
    <mergeCell ref="G93:J93"/>
    <mergeCell ref="K93:K96"/>
    <mergeCell ref="N77:N80"/>
    <mergeCell ref="O77:O80"/>
    <mergeCell ref="P77:P80"/>
    <mergeCell ref="C78:C80"/>
    <mergeCell ref="D78:D80"/>
    <mergeCell ref="E78:E80"/>
    <mergeCell ref="F78:F80"/>
    <mergeCell ref="G78:G80"/>
    <mergeCell ref="H78:H80"/>
    <mergeCell ref="B77:B80"/>
    <mergeCell ref="C77:F77"/>
    <mergeCell ref="G77:J77"/>
    <mergeCell ref="K77:K80"/>
    <mergeCell ref="L77:L80"/>
    <mergeCell ref="I78:I80"/>
    <mergeCell ref="J78:J80"/>
    <mergeCell ref="M55:M58"/>
    <mergeCell ref="A55:A58"/>
    <mergeCell ref="B55:B58"/>
    <mergeCell ref="M77:M80"/>
    <mergeCell ref="N55:N58"/>
    <mergeCell ref="O55:O58"/>
    <mergeCell ref="L55:L58"/>
    <mergeCell ref="I56:I58"/>
    <mergeCell ref="J56:J58"/>
    <mergeCell ref="A77:A80"/>
    <mergeCell ref="P55:P58"/>
    <mergeCell ref="C56:C58"/>
    <mergeCell ref="D56:D58"/>
    <mergeCell ref="E56:E58"/>
    <mergeCell ref="F56:F58"/>
    <mergeCell ref="G56:G58"/>
    <mergeCell ref="H56:H58"/>
    <mergeCell ref="C55:F55"/>
    <mergeCell ref="G55:J55"/>
    <mergeCell ref="K55:K58"/>
    <mergeCell ref="M39:M42"/>
    <mergeCell ref="A39:A42"/>
    <mergeCell ref="B39:B42"/>
    <mergeCell ref="N39:N42"/>
    <mergeCell ref="O39:O42"/>
    <mergeCell ref="L39:L42"/>
    <mergeCell ref="I40:I42"/>
    <mergeCell ref="J40:J42"/>
    <mergeCell ref="P39:P42"/>
    <mergeCell ref="C40:C42"/>
    <mergeCell ref="D40:D42"/>
    <mergeCell ref="E40:E42"/>
    <mergeCell ref="F40:F42"/>
    <mergeCell ref="G40:G42"/>
    <mergeCell ref="H40:H42"/>
    <mergeCell ref="C39:F39"/>
    <mergeCell ref="G39:J39"/>
    <mergeCell ref="K39:K42"/>
    <mergeCell ref="N19:N22"/>
    <mergeCell ref="O19:O22"/>
    <mergeCell ref="P19:P22"/>
    <mergeCell ref="C20:C22"/>
    <mergeCell ref="D20:D22"/>
    <mergeCell ref="E20:E22"/>
    <mergeCell ref="F20:F22"/>
    <mergeCell ref="G20:G22"/>
    <mergeCell ref="H20:H22"/>
    <mergeCell ref="M19:M22"/>
    <mergeCell ref="B19:B22"/>
    <mergeCell ref="C19:F19"/>
    <mergeCell ref="G19:J19"/>
    <mergeCell ref="K19:K22"/>
    <mergeCell ref="L19:L22"/>
    <mergeCell ref="I20:I22"/>
    <mergeCell ref="J20:J22"/>
    <mergeCell ref="A19:A22"/>
    <mergeCell ref="O4:O7"/>
    <mergeCell ref="P4:P7"/>
    <mergeCell ref="C5:C7"/>
    <mergeCell ref="D5:D7"/>
    <mergeCell ref="E5:E7"/>
    <mergeCell ref="F5:F7"/>
    <mergeCell ref="G5:G7"/>
    <mergeCell ref="L4:L7"/>
    <mergeCell ref="K4:K7"/>
    <mergeCell ref="N4:N7"/>
    <mergeCell ref="A4:A7"/>
    <mergeCell ref="B4:B7"/>
    <mergeCell ref="C4:F4"/>
    <mergeCell ref="G4:J4"/>
    <mergeCell ref="I5:I7"/>
    <mergeCell ref="A1:K1"/>
    <mergeCell ref="A2:K2"/>
    <mergeCell ref="A3:K3"/>
    <mergeCell ref="H5:H7"/>
    <mergeCell ref="J5:J7"/>
    <mergeCell ref="M4:M7"/>
  </mergeCells>
  <printOptions/>
  <pageMargins left="0.03937007874015748" right="0.03937007874015748" top="0.15748031496062992" bottom="0" header="0.11811023622047245" footer="0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6"/>
  <sheetViews>
    <sheetView zoomScale="88" zoomScaleNormal="88" zoomScalePageLayoutView="0" workbookViewId="0" topLeftCell="A1">
      <selection activeCell="N14" sqref="N14"/>
    </sheetView>
  </sheetViews>
  <sheetFormatPr defaultColWidth="9.140625" defaultRowHeight="20.25" customHeight="1"/>
  <cols>
    <col min="1" max="1" width="16.00390625" style="0" customWidth="1"/>
    <col min="2" max="2" width="11.28125" style="0" customWidth="1"/>
    <col min="3" max="6" width="10.8515625" style="0" customWidth="1"/>
    <col min="7" max="10" width="9.421875" style="0" customWidth="1"/>
    <col min="11" max="16" width="8.7109375" style="0" customWidth="1"/>
  </cols>
  <sheetData>
    <row r="1" spans="1:11" ht="20.25" customHeight="1">
      <c r="A1" s="81" t="s">
        <v>81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20.25" customHeight="1">
      <c r="A2" s="81" t="s">
        <v>87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20.25" customHeight="1">
      <c r="A3" s="81" t="s">
        <v>55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6" ht="20.25" customHeight="1">
      <c r="A4" s="82" t="s">
        <v>48</v>
      </c>
      <c r="B4" s="83" t="s">
        <v>16</v>
      </c>
      <c r="C4" s="93" t="s">
        <v>30</v>
      </c>
      <c r="D4" s="94"/>
      <c r="E4" s="94"/>
      <c r="F4" s="95"/>
      <c r="G4" s="93" t="s">
        <v>31</v>
      </c>
      <c r="H4" s="94"/>
      <c r="I4" s="94"/>
      <c r="J4" s="95"/>
      <c r="K4" s="96" t="s">
        <v>33</v>
      </c>
      <c r="L4" s="96" t="s">
        <v>32</v>
      </c>
      <c r="M4" s="96" t="s">
        <v>34</v>
      </c>
      <c r="N4" s="96" t="s">
        <v>35</v>
      </c>
      <c r="O4" s="96" t="s">
        <v>36</v>
      </c>
      <c r="P4" s="84" t="s">
        <v>15</v>
      </c>
    </row>
    <row r="5" spans="1:16" ht="20.25" customHeight="1">
      <c r="A5" s="82"/>
      <c r="B5" s="83"/>
      <c r="C5" s="84" t="s">
        <v>37</v>
      </c>
      <c r="D5" s="84" t="s">
        <v>38</v>
      </c>
      <c r="E5" s="84" t="s">
        <v>39</v>
      </c>
      <c r="F5" s="84" t="s">
        <v>40</v>
      </c>
      <c r="G5" s="84" t="s">
        <v>41</v>
      </c>
      <c r="H5" s="84" t="s">
        <v>42</v>
      </c>
      <c r="I5" s="84" t="s">
        <v>39</v>
      </c>
      <c r="J5" s="84" t="s">
        <v>43</v>
      </c>
      <c r="K5" s="97"/>
      <c r="L5" s="97"/>
      <c r="M5" s="97"/>
      <c r="N5" s="97"/>
      <c r="O5" s="97"/>
      <c r="P5" s="85"/>
    </row>
    <row r="6" spans="1:16" ht="20.25" customHeight="1">
      <c r="A6" s="82"/>
      <c r="B6" s="83"/>
      <c r="C6" s="85"/>
      <c r="D6" s="85"/>
      <c r="E6" s="85"/>
      <c r="F6" s="85"/>
      <c r="G6" s="85"/>
      <c r="H6" s="85"/>
      <c r="I6" s="85"/>
      <c r="J6" s="85"/>
      <c r="K6" s="97"/>
      <c r="L6" s="97"/>
      <c r="M6" s="97"/>
      <c r="N6" s="97"/>
      <c r="O6" s="97"/>
      <c r="P6" s="85"/>
    </row>
    <row r="7" spans="1:16" ht="20.25" customHeight="1">
      <c r="A7" s="82"/>
      <c r="B7" s="83"/>
      <c r="C7" s="86"/>
      <c r="D7" s="86"/>
      <c r="E7" s="86"/>
      <c r="F7" s="86"/>
      <c r="G7" s="86"/>
      <c r="H7" s="86"/>
      <c r="I7" s="86"/>
      <c r="J7" s="86"/>
      <c r="K7" s="98"/>
      <c r="L7" s="98"/>
      <c r="M7" s="98"/>
      <c r="N7" s="98"/>
      <c r="O7" s="98"/>
      <c r="P7" s="86"/>
    </row>
    <row r="8" spans="1:16" ht="20.25" customHeight="1">
      <c r="A8" s="2" t="s">
        <v>1</v>
      </c>
      <c r="B8" s="2"/>
      <c r="C8" s="2"/>
      <c r="D8" s="2"/>
      <c r="E8" s="2"/>
      <c r="F8" s="2"/>
      <c r="G8" s="2"/>
      <c r="H8" s="2"/>
      <c r="I8" s="2"/>
      <c r="J8" s="2"/>
      <c r="K8" s="2"/>
      <c r="L8" s="5"/>
      <c r="M8" s="5"/>
      <c r="N8" s="5"/>
      <c r="O8" s="5"/>
      <c r="P8" s="5"/>
    </row>
    <row r="9" spans="1:16" ht="20.25" customHeight="1">
      <c r="A9" s="2" t="s">
        <v>2</v>
      </c>
      <c r="B9" s="2"/>
      <c r="C9" s="2"/>
      <c r="D9" s="2"/>
      <c r="E9" s="2"/>
      <c r="F9" s="2"/>
      <c r="G9" s="2"/>
      <c r="H9" s="2"/>
      <c r="I9" s="2"/>
      <c r="J9" s="2"/>
      <c r="K9" s="2"/>
      <c r="L9" s="5"/>
      <c r="M9" s="5"/>
      <c r="N9" s="5"/>
      <c r="O9" s="5"/>
      <c r="P9" s="5"/>
    </row>
    <row r="10" spans="1:16" ht="20.25" customHeight="1">
      <c r="A10" s="2" t="s">
        <v>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5"/>
      <c r="M10" s="5"/>
      <c r="N10" s="5"/>
      <c r="O10" s="5"/>
      <c r="P10" s="5"/>
    </row>
    <row r="11" spans="1:16" ht="20.25" customHeight="1">
      <c r="A11" s="2" t="s">
        <v>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5"/>
      <c r="M11" s="5"/>
      <c r="N11" s="5"/>
      <c r="O11" s="5"/>
      <c r="P11" s="5"/>
    </row>
    <row r="12" spans="1:16" ht="20.25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5"/>
      <c r="M12" s="5"/>
      <c r="N12" s="5"/>
      <c r="O12" s="5"/>
      <c r="P12" s="5"/>
    </row>
    <row r="13" spans="1:16" ht="20.25" customHeight="1">
      <c r="A13" s="2" t="s">
        <v>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5"/>
      <c r="M13" s="5"/>
      <c r="N13" s="5"/>
      <c r="O13" s="5"/>
      <c r="P13" s="5"/>
    </row>
    <row r="14" spans="1:16" ht="20.25" customHeight="1">
      <c r="A14" s="2" t="s">
        <v>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5"/>
      <c r="M14" s="5"/>
      <c r="N14" s="5"/>
      <c r="O14" s="5"/>
      <c r="P14" s="5"/>
    </row>
    <row r="15" spans="1:16" ht="20.25" customHeight="1">
      <c r="A15" s="2" t="s">
        <v>8</v>
      </c>
      <c r="B15" s="2">
        <v>1</v>
      </c>
      <c r="C15" s="2"/>
      <c r="D15" s="2"/>
      <c r="E15" s="2"/>
      <c r="F15" s="2">
        <f>C15+D15-E15</f>
        <v>0</v>
      </c>
      <c r="G15" s="2">
        <v>10</v>
      </c>
      <c r="H15" s="2"/>
      <c r="I15" s="2"/>
      <c r="J15" s="2">
        <f>G15-H15-I15</f>
        <v>10</v>
      </c>
      <c r="K15" s="2">
        <f>F15+J15</f>
        <v>10</v>
      </c>
      <c r="L15" s="5"/>
      <c r="M15" s="11"/>
      <c r="N15" s="5"/>
      <c r="O15" s="5"/>
      <c r="P15" s="5"/>
    </row>
    <row r="16" spans="1:16" ht="20.25" customHeight="1">
      <c r="A16" s="2" t="s">
        <v>9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5"/>
      <c r="M16" s="11"/>
      <c r="N16" s="5"/>
      <c r="O16" s="5"/>
      <c r="P16" s="5"/>
    </row>
    <row r="17" spans="1:16" ht="20.25" customHeight="1">
      <c r="A17" s="2" t="s">
        <v>10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5"/>
      <c r="M17" s="11"/>
      <c r="N17" s="5"/>
      <c r="O17" s="5"/>
      <c r="P17" s="5"/>
    </row>
    <row r="18" spans="1:16" ht="20.25" customHeight="1">
      <c r="A18" s="4" t="s">
        <v>14</v>
      </c>
      <c r="B18" s="8">
        <f>SUM(B8:B17)</f>
        <v>1</v>
      </c>
      <c r="C18" s="8">
        <f aca="true" t="shared" si="0" ref="C18:K18">SUM(C8:C17)</f>
        <v>0</v>
      </c>
      <c r="D18" s="8">
        <f t="shared" si="0"/>
        <v>0</v>
      </c>
      <c r="E18" s="8">
        <f t="shared" si="0"/>
        <v>0</v>
      </c>
      <c r="F18" s="8">
        <f t="shared" si="0"/>
        <v>0</v>
      </c>
      <c r="G18" s="8">
        <f t="shared" si="0"/>
        <v>10</v>
      </c>
      <c r="H18" s="8">
        <f t="shared" si="0"/>
        <v>0</v>
      </c>
      <c r="I18" s="8">
        <f t="shared" si="0"/>
        <v>0</v>
      </c>
      <c r="J18" s="8">
        <f t="shared" si="0"/>
        <v>10</v>
      </c>
      <c r="K18" s="8">
        <f t="shared" si="0"/>
        <v>10</v>
      </c>
      <c r="L18" s="8"/>
      <c r="M18" s="15"/>
      <c r="N18" s="8"/>
      <c r="O18" s="8"/>
      <c r="P18" s="8"/>
    </row>
    <row r="19" spans="1:16" ht="20.25" customHeight="1">
      <c r="A19" s="82" t="s">
        <v>45</v>
      </c>
      <c r="B19" s="83" t="s">
        <v>16</v>
      </c>
      <c r="C19" s="93" t="s">
        <v>30</v>
      </c>
      <c r="D19" s="94"/>
      <c r="E19" s="94"/>
      <c r="F19" s="95"/>
      <c r="G19" s="93" t="s">
        <v>31</v>
      </c>
      <c r="H19" s="94"/>
      <c r="I19" s="94"/>
      <c r="J19" s="95"/>
      <c r="K19" s="96" t="s">
        <v>33</v>
      </c>
      <c r="L19" s="96" t="s">
        <v>32</v>
      </c>
      <c r="M19" s="96" t="s">
        <v>34</v>
      </c>
      <c r="N19" s="96" t="s">
        <v>35</v>
      </c>
      <c r="O19" s="96" t="s">
        <v>36</v>
      </c>
      <c r="P19" s="84" t="s">
        <v>15</v>
      </c>
    </row>
    <row r="20" spans="1:16" ht="20.25" customHeight="1">
      <c r="A20" s="82"/>
      <c r="B20" s="83"/>
      <c r="C20" s="84" t="s">
        <v>37</v>
      </c>
      <c r="D20" s="84" t="s">
        <v>38</v>
      </c>
      <c r="E20" s="84" t="s">
        <v>39</v>
      </c>
      <c r="F20" s="84" t="s">
        <v>40</v>
      </c>
      <c r="G20" s="84" t="s">
        <v>41</v>
      </c>
      <c r="H20" s="84" t="s">
        <v>42</v>
      </c>
      <c r="I20" s="84" t="s">
        <v>39</v>
      </c>
      <c r="J20" s="84" t="s">
        <v>43</v>
      </c>
      <c r="K20" s="97"/>
      <c r="L20" s="97"/>
      <c r="M20" s="97"/>
      <c r="N20" s="97"/>
      <c r="O20" s="97"/>
      <c r="P20" s="85"/>
    </row>
    <row r="21" spans="1:16" ht="20.25" customHeight="1">
      <c r="A21" s="82"/>
      <c r="B21" s="83"/>
      <c r="C21" s="85"/>
      <c r="D21" s="85"/>
      <c r="E21" s="85"/>
      <c r="F21" s="85"/>
      <c r="G21" s="85"/>
      <c r="H21" s="85"/>
      <c r="I21" s="85"/>
      <c r="J21" s="85"/>
      <c r="K21" s="97"/>
      <c r="L21" s="97"/>
      <c r="M21" s="97"/>
      <c r="N21" s="97"/>
      <c r="O21" s="97"/>
      <c r="P21" s="85"/>
    </row>
    <row r="22" spans="1:16" ht="20.25" customHeight="1">
      <c r="A22" s="82"/>
      <c r="B22" s="83"/>
      <c r="C22" s="86"/>
      <c r="D22" s="86"/>
      <c r="E22" s="86"/>
      <c r="F22" s="86"/>
      <c r="G22" s="86"/>
      <c r="H22" s="86"/>
      <c r="I22" s="86"/>
      <c r="J22" s="86"/>
      <c r="K22" s="98"/>
      <c r="L22" s="98"/>
      <c r="M22" s="98"/>
      <c r="N22" s="98"/>
      <c r="O22" s="98"/>
      <c r="P22" s="86"/>
    </row>
    <row r="23" spans="1:16" ht="20.25" customHeight="1">
      <c r="A23" s="2" t="s">
        <v>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20.25" customHeight="1">
      <c r="A24" s="2" t="s">
        <v>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20.25" customHeight="1">
      <c r="A25" s="2" t="s">
        <v>3</v>
      </c>
      <c r="B25" s="2">
        <v>1</v>
      </c>
      <c r="C25" s="2"/>
      <c r="D25" s="2"/>
      <c r="E25" s="2"/>
      <c r="F25" s="2"/>
      <c r="G25" s="2">
        <v>4</v>
      </c>
      <c r="H25" s="2"/>
      <c r="I25" s="2"/>
      <c r="J25" s="2">
        <f>G25-H25-I25</f>
        <v>4</v>
      </c>
      <c r="K25" s="2">
        <f>J25+F25</f>
        <v>4</v>
      </c>
      <c r="L25" s="25"/>
      <c r="M25" s="26"/>
      <c r="N25" s="41"/>
      <c r="O25" s="27"/>
      <c r="P25" s="25"/>
    </row>
    <row r="26" spans="1:16" ht="20.25" customHeight="1">
      <c r="A26" s="2" t="s">
        <v>4</v>
      </c>
      <c r="B26" s="2">
        <v>2</v>
      </c>
      <c r="C26" s="2"/>
      <c r="D26" s="2"/>
      <c r="E26" s="2"/>
      <c r="F26" s="2"/>
      <c r="G26" s="2">
        <v>6</v>
      </c>
      <c r="H26" s="2"/>
      <c r="I26" s="2"/>
      <c r="J26" s="2">
        <f>G26-H26-I26</f>
        <v>6</v>
      </c>
      <c r="K26" s="2">
        <f>J26+F26</f>
        <v>6</v>
      </c>
      <c r="L26" s="25"/>
      <c r="M26" s="26"/>
      <c r="N26" s="41"/>
      <c r="O26" s="27"/>
      <c r="P26" s="25"/>
    </row>
    <row r="27" spans="1:16" ht="20.25" customHeight="1">
      <c r="A27" s="2" t="s">
        <v>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4"/>
      <c r="M27" s="24"/>
      <c r="N27" s="24"/>
      <c r="O27" s="24"/>
      <c r="P27" s="24"/>
    </row>
    <row r="28" spans="1:16" ht="20.25" customHeight="1">
      <c r="A28" s="2" t="s">
        <v>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4"/>
      <c r="M28" s="24"/>
      <c r="N28" s="24"/>
      <c r="O28" s="24"/>
      <c r="P28" s="24"/>
    </row>
    <row r="29" spans="1:16" ht="20.25" customHeight="1">
      <c r="A29" s="2" t="s">
        <v>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4"/>
      <c r="M29" s="24"/>
      <c r="N29" s="24"/>
      <c r="O29" s="24"/>
      <c r="P29" s="24"/>
    </row>
    <row r="30" spans="1:16" ht="20.25" customHeight="1">
      <c r="A30" s="2" t="s">
        <v>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4"/>
      <c r="M30" s="24"/>
      <c r="N30" s="24"/>
      <c r="O30" s="24"/>
      <c r="P30" s="24"/>
    </row>
    <row r="31" spans="1:16" ht="20.25" customHeight="1">
      <c r="A31" s="2" t="s">
        <v>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4"/>
      <c r="M31" s="24"/>
      <c r="N31" s="24"/>
      <c r="O31" s="24"/>
      <c r="P31" s="24"/>
    </row>
    <row r="32" spans="1:16" ht="20.25" customHeight="1">
      <c r="A32" s="2" t="s">
        <v>10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4"/>
      <c r="M32" s="24"/>
      <c r="N32" s="24"/>
      <c r="O32" s="24"/>
      <c r="P32" s="24"/>
    </row>
    <row r="33" spans="1:16" ht="20.25" customHeight="1">
      <c r="A33" s="4" t="s">
        <v>14</v>
      </c>
      <c r="B33" s="3">
        <f>SUM(B23:B32)</f>
        <v>3</v>
      </c>
      <c r="C33" s="3">
        <f aca="true" t="shared" si="1" ref="C33:K33">SUM(C23:C32)</f>
        <v>0</v>
      </c>
      <c r="D33" s="3">
        <f t="shared" si="1"/>
        <v>0</v>
      </c>
      <c r="E33" s="3">
        <f t="shared" si="1"/>
        <v>0</v>
      </c>
      <c r="F33" s="3">
        <f t="shared" si="1"/>
        <v>0</v>
      </c>
      <c r="G33" s="3">
        <f t="shared" si="1"/>
        <v>10</v>
      </c>
      <c r="H33" s="3">
        <f t="shared" si="1"/>
        <v>0</v>
      </c>
      <c r="I33" s="3">
        <f t="shared" si="1"/>
        <v>0</v>
      </c>
      <c r="J33" s="3">
        <f t="shared" si="1"/>
        <v>10</v>
      </c>
      <c r="K33" s="3">
        <f t="shared" si="1"/>
        <v>10</v>
      </c>
      <c r="L33" s="3"/>
      <c r="M33" s="16"/>
      <c r="N33" s="3"/>
      <c r="O33" s="3"/>
      <c r="P33" s="3"/>
    </row>
    <row r="34" spans="1:16" ht="20.25" customHeight="1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6"/>
      <c r="M34" s="37"/>
      <c r="N34" s="38"/>
      <c r="O34" s="39"/>
      <c r="P34" s="36"/>
    </row>
    <row r="35" spans="1:16" ht="20.25" customHeight="1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20.25" customHeight="1">
      <c r="A36" s="82" t="s">
        <v>56</v>
      </c>
      <c r="B36" s="83" t="s">
        <v>16</v>
      </c>
      <c r="C36" s="93" t="s">
        <v>30</v>
      </c>
      <c r="D36" s="94"/>
      <c r="E36" s="94"/>
      <c r="F36" s="95"/>
      <c r="G36" s="93" t="s">
        <v>31</v>
      </c>
      <c r="H36" s="94"/>
      <c r="I36" s="94"/>
      <c r="J36" s="95"/>
      <c r="K36" s="96" t="s">
        <v>33</v>
      </c>
      <c r="L36" s="96" t="s">
        <v>32</v>
      </c>
      <c r="M36" s="96" t="s">
        <v>34</v>
      </c>
      <c r="N36" s="96" t="s">
        <v>35</v>
      </c>
      <c r="O36" s="96" t="s">
        <v>36</v>
      </c>
      <c r="P36" s="84" t="s">
        <v>15</v>
      </c>
    </row>
    <row r="37" spans="1:16" ht="20.25" customHeight="1">
      <c r="A37" s="82"/>
      <c r="B37" s="83"/>
      <c r="C37" s="84" t="s">
        <v>37</v>
      </c>
      <c r="D37" s="84" t="s">
        <v>38</v>
      </c>
      <c r="E37" s="84" t="s">
        <v>39</v>
      </c>
      <c r="F37" s="84" t="s">
        <v>40</v>
      </c>
      <c r="G37" s="84" t="s">
        <v>41</v>
      </c>
      <c r="H37" s="84" t="s">
        <v>42</v>
      </c>
      <c r="I37" s="84" t="s">
        <v>39</v>
      </c>
      <c r="J37" s="84" t="s">
        <v>43</v>
      </c>
      <c r="K37" s="97"/>
      <c r="L37" s="97"/>
      <c r="M37" s="97"/>
      <c r="N37" s="97"/>
      <c r="O37" s="97"/>
      <c r="P37" s="85"/>
    </row>
    <row r="38" spans="1:16" ht="20.25" customHeight="1">
      <c r="A38" s="82"/>
      <c r="B38" s="83"/>
      <c r="C38" s="85"/>
      <c r="D38" s="85"/>
      <c r="E38" s="85"/>
      <c r="F38" s="85"/>
      <c r="G38" s="85"/>
      <c r="H38" s="85"/>
      <c r="I38" s="85"/>
      <c r="J38" s="85"/>
      <c r="K38" s="97"/>
      <c r="L38" s="97"/>
      <c r="M38" s="97"/>
      <c r="N38" s="97"/>
      <c r="O38" s="97"/>
      <c r="P38" s="85"/>
    </row>
    <row r="39" spans="1:16" ht="20.25" customHeight="1">
      <c r="A39" s="82"/>
      <c r="B39" s="83"/>
      <c r="C39" s="86"/>
      <c r="D39" s="86"/>
      <c r="E39" s="86"/>
      <c r="F39" s="86"/>
      <c r="G39" s="86"/>
      <c r="H39" s="86"/>
      <c r="I39" s="86"/>
      <c r="J39" s="86"/>
      <c r="K39" s="98"/>
      <c r="L39" s="98"/>
      <c r="M39" s="98"/>
      <c r="N39" s="98"/>
      <c r="O39" s="98"/>
      <c r="P39" s="86"/>
    </row>
    <row r="40" spans="1:16" ht="20.25" customHeight="1">
      <c r="A40" s="2" t="s">
        <v>1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5"/>
      <c r="M40" s="5"/>
      <c r="N40" s="5"/>
      <c r="O40" s="5"/>
      <c r="P40" s="5"/>
    </row>
    <row r="41" spans="1:16" ht="20.25" customHeight="1">
      <c r="A41" s="2" t="s">
        <v>2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5"/>
      <c r="M41" s="5"/>
      <c r="N41" s="14"/>
      <c r="O41" s="14"/>
      <c r="P41" s="5"/>
    </row>
    <row r="42" spans="1:16" ht="20.25" customHeight="1">
      <c r="A42" s="2" t="s">
        <v>3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5"/>
      <c r="M42" s="5"/>
      <c r="N42" s="14"/>
      <c r="O42" s="14"/>
      <c r="P42" s="5"/>
    </row>
    <row r="43" spans="1:16" ht="20.25" customHeight="1">
      <c r="A43" s="2" t="s">
        <v>4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5"/>
      <c r="M43" s="5"/>
      <c r="N43" s="14"/>
      <c r="O43" s="14"/>
      <c r="P43" s="5"/>
    </row>
    <row r="44" spans="1:16" ht="20.25" customHeight="1">
      <c r="A44" s="2" t="s">
        <v>5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5"/>
      <c r="M44" s="5"/>
      <c r="N44" s="14"/>
      <c r="O44" s="14"/>
      <c r="P44" s="5"/>
    </row>
    <row r="45" spans="1:16" ht="20.25" customHeight="1">
      <c r="A45" s="2" t="s">
        <v>6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5"/>
      <c r="M45" s="5"/>
      <c r="N45" s="14"/>
      <c r="O45" s="14"/>
      <c r="P45" s="5"/>
    </row>
    <row r="46" spans="1:16" ht="20.25" customHeight="1">
      <c r="A46" s="2" t="s">
        <v>7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5"/>
      <c r="M46" s="5"/>
      <c r="N46" s="14"/>
      <c r="O46" s="14"/>
      <c r="P46" s="5"/>
    </row>
    <row r="47" spans="1:16" ht="20.25" customHeight="1">
      <c r="A47" s="2" t="s">
        <v>8</v>
      </c>
      <c r="B47" s="2">
        <v>1</v>
      </c>
      <c r="C47" s="2"/>
      <c r="D47" s="2"/>
      <c r="E47" s="2"/>
      <c r="F47" s="2"/>
      <c r="G47" s="2">
        <v>12</v>
      </c>
      <c r="H47" s="2"/>
      <c r="I47" s="2"/>
      <c r="J47" s="2">
        <f>G47-H47-I47</f>
        <v>12</v>
      </c>
      <c r="K47" s="2">
        <f>J47+F47</f>
        <v>12</v>
      </c>
      <c r="L47" s="5"/>
      <c r="M47" s="11"/>
      <c r="N47" s="14"/>
      <c r="O47" s="76"/>
      <c r="P47" s="5"/>
    </row>
    <row r="48" spans="1:16" ht="20.25" customHeight="1">
      <c r="A48" s="2" t="s">
        <v>9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5"/>
      <c r="M48" s="5"/>
      <c r="N48" s="14"/>
      <c r="O48" s="14"/>
      <c r="P48" s="5"/>
    </row>
    <row r="49" spans="1:16" ht="20.25" customHeight="1">
      <c r="A49" s="2" t="s">
        <v>10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5"/>
      <c r="M49" s="5"/>
      <c r="N49" s="14"/>
      <c r="O49" s="14"/>
      <c r="P49" s="5"/>
    </row>
    <row r="50" spans="1:16" ht="20.25" customHeight="1">
      <c r="A50" s="4" t="s">
        <v>14</v>
      </c>
      <c r="B50" s="8">
        <f>SUM(B40:B49)</f>
        <v>1</v>
      </c>
      <c r="C50" s="8">
        <f aca="true" t="shared" si="2" ref="C50:K50">SUM(C40:C49)</f>
        <v>0</v>
      </c>
      <c r="D50" s="8">
        <f t="shared" si="2"/>
        <v>0</v>
      </c>
      <c r="E50" s="8">
        <f t="shared" si="2"/>
        <v>0</v>
      </c>
      <c r="F50" s="8">
        <f t="shared" si="2"/>
        <v>0</v>
      </c>
      <c r="G50" s="8">
        <f t="shared" si="2"/>
        <v>12</v>
      </c>
      <c r="H50" s="8">
        <f t="shared" si="2"/>
        <v>0</v>
      </c>
      <c r="I50" s="8">
        <f t="shared" si="2"/>
        <v>0</v>
      </c>
      <c r="J50" s="8">
        <f t="shared" si="2"/>
        <v>12</v>
      </c>
      <c r="K50" s="8">
        <f t="shared" si="2"/>
        <v>12</v>
      </c>
      <c r="L50" s="8"/>
      <c r="M50" s="15"/>
      <c r="N50" s="8"/>
      <c r="O50" s="8"/>
      <c r="P50" s="8"/>
    </row>
    <row r="51" spans="1:16" ht="20.25" customHeight="1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20.25" customHeight="1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20.25" customHeight="1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20.25" customHeight="1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6" spans="1:16" ht="20.25" customHeight="1">
      <c r="A56" s="82" t="s">
        <v>50</v>
      </c>
      <c r="B56" s="83" t="s">
        <v>16</v>
      </c>
      <c r="C56" s="93" t="s">
        <v>30</v>
      </c>
      <c r="D56" s="94"/>
      <c r="E56" s="94"/>
      <c r="F56" s="95"/>
      <c r="G56" s="93" t="s">
        <v>31</v>
      </c>
      <c r="H56" s="94"/>
      <c r="I56" s="94"/>
      <c r="J56" s="95"/>
      <c r="K56" s="96" t="s">
        <v>33</v>
      </c>
      <c r="L56" s="96" t="s">
        <v>32</v>
      </c>
      <c r="M56" s="96" t="s">
        <v>34</v>
      </c>
      <c r="N56" s="96" t="s">
        <v>35</v>
      </c>
      <c r="O56" s="96" t="s">
        <v>36</v>
      </c>
      <c r="P56" s="84" t="s">
        <v>15</v>
      </c>
    </row>
    <row r="57" spans="1:16" ht="20.25" customHeight="1">
      <c r="A57" s="82"/>
      <c r="B57" s="83"/>
      <c r="C57" s="84" t="s">
        <v>37</v>
      </c>
      <c r="D57" s="84" t="s">
        <v>38</v>
      </c>
      <c r="E57" s="84" t="s">
        <v>39</v>
      </c>
      <c r="F57" s="84" t="s">
        <v>40</v>
      </c>
      <c r="G57" s="84" t="s">
        <v>41</v>
      </c>
      <c r="H57" s="84" t="s">
        <v>42</v>
      </c>
      <c r="I57" s="84" t="s">
        <v>39</v>
      </c>
      <c r="J57" s="84" t="s">
        <v>43</v>
      </c>
      <c r="K57" s="97"/>
      <c r="L57" s="97"/>
      <c r="M57" s="97"/>
      <c r="N57" s="97"/>
      <c r="O57" s="97"/>
      <c r="P57" s="85"/>
    </row>
    <row r="58" spans="1:16" ht="20.25" customHeight="1">
      <c r="A58" s="82"/>
      <c r="B58" s="83"/>
      <c r="C58" s="85"/>
      <c r="D58" s="85"/>
      <c r="E58" s="85"/>
      <c r="F58" s="85"/>
      <c r="G58" s="85"/>
      <c r="H58" s="85"/>
      <c r="I58" s="85"/>
      <c r="J58" s="85"/>
      <c r="K58" s="97"/>
      <c r="L58" s="97"/>
      <c r="M58" s="97"/>
      <c r="N58" s="97"/>
      <c r="O58" s="97"/>
      <c r="P58" s="85"/>
    </row>
    <row r="59" spans="1:16" ht="20.25" customHeight="1">
      <c r="A59" s="82"/>
      <c r="B59" s="83"/>
      <c r="C59" s="86"/>
      <c r="D59" s="86"/>
      <c r="E59" s="86"/>
      <c r="F59" s="86"/>
      <c r="G59" s="86"/>
      <c r="H59" s="86"/>
      <c r="I59" s="86"/>
      <c r="J59" s="86"/>
      <c r="K59" s="98"/>
      <c r="L59" s="98"/>
      <c r="M59" s="98"/>
      <c r="N59" s="98"/>
      <c r="O59" s="98"/>
      <c r="P59" s="86"/>
    </row>
    <row r="60" spans="1:16" ht="20.25" customHeight="1">
      <c r="A60" s="2" t="s">
        <v>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5"/>
      <c r="M60" s="5"/>
      <c r="N60" s="5"/>
      <c r="O60" s="5"/>
      <c r="P60" s="5"/>
    </row>
    <row r="61" spans="1:16" ht="20.25" customHeight="1">
      <c r="A61" s="2" t="s">
        <v>2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5"/>
      <c r="M61" s="5"/>
      <c r="N61" s="5"/>
      <c r="O61" s="5"/>
      <c r="P61" s="5"/>
    </row>
    <row r="62" spans="1:16" ht="20.25" customHeight="1">
      <c r="A62" s="2" t="s">
        <v>3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5"/>
      <c r="M62" s="5"/>
      <c r="N62" s="5"/>
      <c r="O62" s="5"/>
      <c r="P62" s="5"/>
    </row>
    <row r="63" spans="1:16" ht="20.25" customHeight="1">
      <c r="A63" s="2" t="s">
        <v>4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5"/>
      <c r="M63" s="5"/>
      <c r="N63" s="5"/>
      <c r="O63" s="5"/>
      <c r="P63" s="5"/>
    </row>
    <row r="64" spans="1:16" ht="20.25" customHeight="1">
      <c r="A64" s="2" t="s">
        <v>5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5"/>
      <c r="M64" s="5"/>
      <c r="N64" s="5"/>
      <c r="O64" s="5"/>
      <c r="P64" s="5"/>
    </row>
    <row r="65" spans="1:16" ht="20.25" customHeight="1">
      <c r="A65" s="2" t="s">
        <v>6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5"/>
      <c r="M65" s="5"/>
      <c r="N65" s="5"/>
      <c r="O65" s="5"/>
      <c r="P65" s="5"/>
    </row>
    <row r="66" spans="1:16" ht="20.25" customHeight="1">
      <c r="A66" s="2" t="s">
        <v>7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5"/>
      <c r="M66" s="5"/>
      <c r="N66" s="5"/>
      <c r="O66" s="5"/>
      <c r="P66" s="5"/>
    </row>
    <row r="67" spans="1:16" ht="20.25" customHeight="1">
      <c r="A67" s="2" t="s">
        <v>8</v>
      </c>
      <c r="B67" s="2">
        <v>1</v>
      </c>
      <c r="C67" s="2"/>
      <c r="D67" s="2"/>
      <c r="E67" s="2"/>
      <c r="F67" s="2"/>
      <c r="G67" s="2">
        <v>5</v>
      </c>
      <c r="H67" s="2"/>
      <c r="I67" s="2"/>
      <c r="J67" s="2">
        <f>G67-H67-I67</f>
        <v>5</v>
      </c>
      <c r="K67" s="2">
        <f>J67+F67</f>
        <v>5</v>
      </c>
      <c r="L67" s="5"/>
      <c r="M67" s="5"/>
      <c r="N67" s="5"/>
      <c r="O67" s="5"/>
      <c r="P67" s="5"/>
    </row>
    <row r="68" spans="1:16" ht="20.25" customHeight="1">
      <c r="A68" s="2" t="s">
        <v>9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5"/>
      <c r="M68" s="5"/>
      <c r="N68" s="5"/>
      <c r="O68" s="5"/>
      <c r="P68" s="5"/>
    </row>
    <row r="69" spans="1:16" ht="20.25" customHeight="1">
      <c r="A69" s="2" t="s">
        <v>10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5"/>
      <c r="M69" s="5"/>
      <c r="N69" s="5"/>
      <c r="O69" s="5"/>
      <c r="P69" s="5"/>
    </row>
    <row r="70" spans="1:16" ht="20.25" customHeight="1">
      <c r="A70" s="4" t="s">
        <v>14</v>
      </c>
      <c r="B70" s="8">
        <f>SUM(B60:B69)</f>
        <v>1</v>
      </c>
      <c r="C70" s="8">
        <f aca="true" t="shared" si="3" ref="C70:K70">SUM(C60:C69)</f>
        <v>0</v>
      </c>
      <c r="D70" s="8">
        <f t="shared" si="3"/>
        <v>0</v>
      </c>
      <c r="E70" s="8">
        <f t="shared" si="3"/>
        <v>0</v>
      </c>
      <c r="F70" s="8">
        <f t="shared" si="3"/>
        <v>0</v>
      </c>
      <c r="G70" s="8">
        <f t="shared" si="3"/>
        <v>5</v>
      </c>
      <c r="H70" s="8">
        <f t="shared" si="3"/>
        <v>0</v>
      </c>
      <c r="I70" s="8">
        <f t="shared" si="3"/>
        <v>0</v>
      </c>
      <c r="J70" s="8">
        <f t="shared" si="3"/>
        <v>5</v>
      </c>
      <c r="K70" s="8">
        <f t="shared" si="3"/>
        <v>5</v>
      </c>
      <c r="L70" s="8"/>
      <c r="M70" s="8"/>
      <c r="N70" s="8"/>
      <c r="O70" s="8"/>
      <c r="P70" s="8"/>
    </row>
    <row r="71" spans="1:16" ht="20.25" customHeight="1">
      <c r="A71" s="82" t="s">
        <v>23</v>
      </c>
      <c r="B71" s="83" t="s">
        <v>16</v>
      </c>
      <c r="C71" s="93" t="s">
        <v>30</v>
      </c>
      <c r="D71" s="94"/>
      <c r="E71" s="94"/>
      <c r="F71" s="95"/>
      <c r="G71" s="93" t="s">
        <v>31</v>
      </c>
      <c r="H71" s="94"/>
      <c r="I71" s="94"/>
      <c r="J71" s="95"/>
      <c r="K71" s="96" t="s">
        <v>33</v>
      </c>
      <c r="L71" s="96" t="s">
        <v>32</v>
      </c>
      <c r="M71" s="96" t="s">
        <v>34</v>
      </c>
      <c r="N71" s="96" t="s">
        <v>35</v>
      </c>
      <c r="O71" s="96" t="s">
        <v>36</v>
      </c>
      <c r="P71" s="84" t="s">
        <v>15</v>
      </c>
    </row>
    <row r="72" spans="1:16" ht="20.25" customHeight="1">
      <c r="A72" s="82"/>
      <c r="B72" s="83"/>
      <c r="C72" s="84" t="s">
        <v>37</v>
      </c>
      <c r="D72" s="84" t="s">
        <v>38</v>
      </c>
      <c r="E72" s="84" t="s">
        <v>39</v>
      </c>
      <c r="F72" s="84" t="s">
        <v>40</v>
      </c>
      <c r="G72" s="84" t="s">
        <v>41</v>
      </c>
      <c r="H72" s="84" t="s">
        <v>42</v>
      </c>
      <c r="I72" s="84" t="s">
        <v>39</v>
      </c>
      <c r="J72" s="84" t="s">
        <v>43</v>
      </c>
      <c r="K72" s="97"/>
      <c r="L72" s="97"/>
      <c r="M72" s="97"/>
      <c r="N72" s="97"/>
      <c r="O72" s="97"/>
      <c r="P72" s="85"/>
    </row>
    <row r="73" spans="1:16" ht="20.25" customHeight="1">
      <c r="A73" s="82"/>
      <c r="B73" s="83"/>
      <c r="C73" s="85"/>
      <c r="D73" s="85"/>
      <c r="E73" s="85"/>
      <c r="F73" s="85"/>
      <c r="G73" s="85"/>
      <c r="H73" s="85"/>
      <c r="I73" s="85"/>
      <c r="J73" s="85"/>
      <c r="K73" s="97"/>
      <c r="L73" s="97"/>
      <c r="M73" s="97"/>
      <c r="N73" s="97"/>
      <c r="O73" s="97"/>
      <c r="P73" s="85"/>
    </row>
    <row r="74" spans="1:16" ht="20.25" customHeight="1">
      <c r="A74" s="82"/>
      <c r="B74" s="83"/>
      <c r="C74" s="86"/>
      <c r="D74" s="86"/>
      <c r="E74" s="86"/>
      <c r="F74" s="86"/>
      <c r="G74" s="86"/>
      <c r="H74" s="86"/>
      <c r="I74" s="86"/>
      <c r="J74" s="86"/>
      <c r="K74" s="98"/>
      <c r="L74" s="98"/>
      <c r="M74" s="98"/>
      <c r="N74" s="98"/>
      <c r="O74" s="98"/>
      <c r="P74" s="86"/>
    </row>
    <row r="75" spans="1:16" ht="20.25" customHeight="1">
      <c r="A75" s="2" t="s">
        <v>1</v>
      </c>
      <c r="B75" s="2">
        <v>3</v>
      </c>
      <c r="C75" s="2">
        <v>3</v>
      </c>
      <c r="D75" s="2"/>
      <c r="E75" s="2"/>
      <c r="F75" s="2">
        <f>C75+D75-E75</f>
        <v>3</v>
      </c>
      <c r="G75" s="2"/>
      <c r="H75" s="2"/>
      <c r="I75" s="2"/>
      <c r="J75" s="2"/>
      <c r="K75" s="2">
        <f>J75+F75</f>
        <v>3</v>
      </c>
      <c r="L75" s="2"/>
      <c r="M75" s="2"/>
      <c r="N75" s="2"/>
      <c r="O75" s="2"/>
      <c r="P75" s="2"/>
    </row>
    <row r="76" spans="1:16" ht="20.25" customHeight="1">
      <c r="A76" s="2" t="s">
        <v>2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20.25" customHeight="1">
      <c r="A77" s="2" t="s">
        <v>3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20.25" customHeight="1">
      <c r="A78" s="2" t="s">
        <v>4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20.25" customHeight="1">
      <c r="A79" s="2" t="s">
        <v>5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20.25" customHeight="1">
      <c r="A80" s="2" t="s">
        <v>6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20.25" customHeight="1">
      <c r="A81" s="2" t="s">
        <v>7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ht="20.25" customHeight="1">
      <c r="A82" s="2" t="s">
        <v>8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ht="20.25" customHeight="1">
      <c r="A83" s="2" t="s">
        <v>9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ht="20.25" customHeight="1">
      <c r="A84" s="2" t="s">
        <v>10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ht="20.25" customHeight="1">
      <c r="A85" s="4" t="s">
        <v>14</v>
      </c>
      <c r="B85" s="3">
        <f>SUM(B75:B84)</f>
        <v>3</v>
      </c>
      <c r="C85" s="3">
        <f aca="true" t="shared" si="4" ref="C85:K85">SUM(C75:C84)</f>
        <v>3</v>
      </c>
      <c r="D85" s="3">
        <f t="shared" si="4"/>
        <v>0</v>
      </c>
      <c r="E85" s="3">
        <f t="shared" si="4"/>
        <v>0</v>
      </c>
      <c r="F85" s="3">
        <f t="shared" si="4"/>
        <v>3</v>
      </c>
      <c r="G85" s="3">
        <f t="shared" si="4"/>
        <v>0</v>
      </c>
      <c r="H85" s="3">
        <f t="shared" si="4"/>
        <v>0</v>
      </c>
      <c r="I85" s="3">
        <f t="shared" si="4"/>
        <v>0</v>
      </c>
      <c r="J85" s="3">
        <f t="shared" si="4"/>
        <v>0</v>
      </c>
      <c r="K85" s="3">
        <f t="shared" si="4"/>
        <v>3</v>
      </c>
      <c r="L85" s="3"/>
      <c r="M85" s="3"/>
      <c r="N85" s="3"/>
      <c r="O85" s="3"/>
      <c r="P85" s="3"/>
    </row>
    <row r="91" spans="1:16" ht="20.25" customHeight="1">
      <c r="A91" s="82" t="s">
        <v>18</v>
      </c>
      <c r="B91" s="83" t="s">
        <v>16</v>
      </c>
      <c r="C91" s="93" t="s">
        <v>30</v>
      </c>
      <c r="D91" s="94"/>
      <c r="E91" s="94"/>
      <c r="F91" s="95"/>
      <c r="G91" s="93" t="s">
        <v>31</v>
      </c>
      <c r="H91" s="94"/>
      <c r="I91" s="94"/>
      <c r="J91" s="95"/>
      <c r="K91" s="96" t="s">
        <v>33</v>
      </c>
      <c r="L91" s="96" t="s">
        <v>32</v>
      </c>
      <c r="M91" s="96" t="s">
        <v>34</v>
      </c>
      <c r="N91" s="96" t="s">
        <v>35</v>
      </c>
      <c r="O91" s="96" t="s">
        <v>36</v>
      </c>
      <c r="P91" s="84" t="s">
        <v>15</v>
      </c>
    </row>
    <row r="92" spans="1:16" ht="20.25" customHeight="1">
      <c r="A92" s="82"/>
      <c r="B92" s="83"/>
      <c r="C92" s="84" t="s">
        <v>37</v>
      </c>
      <c r="D92" s="84" t="s">
        <v>38</v>
      </c>
      <c r="E92" s="84" t="s">
        <v>39</v>
      </c>
      <c r="F92" s="84" t="s">
        <v>40</v>
      </c>
      <c r="G92" s="84" t="s">
        <v>41</v>
      </c>
      <c r="H92" s="84" t="s">
        <v>42</v>
      </c>
      <c r="I92" s="84" t="s">
        <v>39</v>
      </c>
      <c r="J92" s="84" t="s">
        <v>43</v>
      </c>
      <c r="K92" s="97"/>
      <c r="L92" s="97"/>
      <c r="M92" s="97"/>
      <c r="N92" s="97"/>
      <c r="O92" s="97"/>
      <c r="P92" s="85"/>
    </row>
    <row r="93" spans="1:16" ht="20.25" customHeight="1">
      <c r="A93" s="82"/>
      <c r="B93" s="83"/>
      <c r="C93" s="85"/>
      <c r="D93" s="85"/>
      <c r="E93" s="85"/>
      <c r="F93" s="85"/>
      <c r="G93" s="85"/>
      <c r="H93" s="85"/>
      <c r="I93" s="85"/>
      <c r="J93" s="85"/>
      <c r="K93" s="97"/>
      <c r="L93" s="97"/>
      <c r="M93" s="97"/>
      <c r="N93" s="97"/>
      <c r="O93" s="97"/>
      <c r="P93" s="85"/>
    </row>
    <row r="94" spans="1:16" ht="20.25" customHeight="1">
      <c r="A94" s="82"/>
      <c r="B94" s="83"/>
      <c r="C94" s="86"/>
      <c r="D94" s="86"/>
      <c r="E94" s="86"/>
      <c r="F94" s="86"/>
      <c r="G94" s="86"/>
      <c r="H94" s="86"/>
      <c r="I94" s="86"/>
      <c r="J94" s="86"/>
      <c r="K94" s="98"/>
      <c r="L94" s="98"/>
      <c r="M94" s="98"/>
      <c r="N94" s="98"/>
      <c r="O94" s="98"/>
      <c r="P94" s="86"/>
    </row>
    <row r="95" spans="1:16" ht="20.25" customHeight="1">
      <c r="A95" s="2" t="s">
        <v>1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5"/>
      <c r="M95" s="5"/>
      <c r="N95" s="5"/>
      <c r="O95" s="5"/>
      <c r="P95" s="5"/>
    </row>
    <row r="96" spans="1:16" ht="20.25" customHeight="1">
      <c r="A96" s="2" t="s">
        <v>2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5"/>
      <c r="M96" s="5"/>
      <c r="N96" s="5"/>
      <c r="O96" s="5"/>
      <c r="P96" s="5"/>
    </row>
    <row r="97" spans="1:16" ht="20.25" customHeight="1">
      <c r="A97" s="2" t="s">
        <v>3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5"/>
      <c r="M97" s="5"/>
      <c r="N97" s="5"/>
      <c r="O97" s="5"/>
      <c r="P97" s="5"/>
    </row>
    <row r="98" spans="1:16" ht="20.25" customHeight="1">
      <c r="A98" s="2" t="s">
        <v>4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5"/>
      <c r="M98" s="5"/>
      <c r="N98" s="5"/>
      <c r="O98" s="5"/>
      <c r="P98" s="5"/>
    </row>
    <row r="99" spans="1:16" ht="20.25" customHeight="1">
      <c r="A99" s="2" t="s">
        <v>5</v>
      </c>
      <c r="B99" s="2">
        <v>2</v>
      </c>
      <c r="C99" s="2">
        <v>8</v>
      </c>
      <c r="D99" s="2"/>
      <c r="E99" s="2"/>
      <c r="F99" s="2">
        <f>C99+D99-E99</f>
        <v>8</v>
      </c>
      <c r="G99" s="2"/>
      <c r="H99" s="2"/>
      <c r="I99" s="2"/>
      <c r="J99" s="2"/>
      <c r="K99" s="2">
        <f>F99+J99</f>
        <v>8</v>
      </c>
      <c r="L99" s="5"/>
      <c r="M99" s="5"/>
      <c r="N99" s="5"/>
      <c r="O99" s="5"/>
      <c r="P99" s="5"/>
    </row>
    <row r="100" spans="1:16" ht="20.25" customHeight="1">
      <c r="A100" s="2" t="s">
        <v>6</v>
      </c>
      <c r="B100" s="2">
        <v>3</v>
      </c>
      <c r="C100" s="2">
        <v>43</v>
      </c>
      <c r="D100" s="2"/>
      <c r="E100" s="2"/>
      <c r="F100" s="2">
        <f>C100+D100-E100</f>
        <v>43</v>
      </c>
      <c r="G100" s="2"/>
      <c r="H100" s="2"/>
      <c r="I100" s="2"/>
      <c r="J100" s="2"/>
      <c r="K100" s="2">
        <f>F100+J100</f>
        <v>43</v>
      </c>
      <c r="L100" s="5"/>
      <c r="M100" s="5"/>
      <c r="N100" s="5"/>
      <c r="O100" s="5"/>
      <c r="P100" s="5"/>
    </row>
    <row r="101" spans="1:16" ht="20.25" customHeight="1">
      <c r="A101" s="2" t="s">
        <v>7</v>
      </c>
      <c r="B101" s="2">
        <v>1</v>
      </c>
      <c r="C101" s="2">
        <v>10</v>
      </c>
      <c r="D101" s="2"/>
      <c r="E101" s="2"/>
      <c r="F101" s="2">
        <f>C101+D101-E101</f>
        <v>10</v>
      </c>
      <c r="G101" s="2"/>
      <c r="H101" s="2"/>
      <c r="I101" s="2"/>
      <c r="J101" s="2"/>
      <c r="K101" s="2">
        <f>F101+J101</f>
        <v>10</v>
      </c>
      <c r="L101" s="5"/>
      <c r="M101" s="5"/>
      <c r="N101" s="5"/>
      <c r="O101" s="5"/>
      <c r="P101" s="5"/>
    </row>
    <row r="102" spans="1:16" ht="20.25" customHeight="1">
      <c r="A102" s="2" t="s">
        <v>8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5"/>
      <c r="M102" s="5"/>
      <c r="N102" s="5"/>
      <c r="O102" s="5"/>
      <c r="P102" s="5"/>
    </row>
    <row r="103" spans="1:16" ht="20.25" customHeight="1">
      <c r="A103" s="2" t="s">
        <v>9</v>
      </c>
      <c r="B103" s="2">
        <v>1</v>
      </c>
      <c r="C103" s="2">
        <v>4</v>
      </c>
      <c r="D103" s="2"/>
      <c r="E103" s="2"/>
      <c r="F103" s="2">
        <f>C103+D103-E103</f>
        <v>4</v>
      </c>
      <c r="G103" s="2"/>
      <c r="H103" s="2"/>
      <c r="I103" s="2"/>
      <c r="J103" s="2"/>
      <c r="K103" s="2">
        <f>F103+J103</f>
        <v>4</v>
      </c>
      <c r="L103" s="5"/>
      <c r="M103" s="5"/>
      <c r="N103" s="5"/>
      <c r="O103" s="5"/>
      <c r="P103" s="5"/>
    </row>
    <row r="104" spans="1:16" ht="20.25" customHeight="1">
      <c r="A104" s="2" t="s">
        <v>10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5"/>
      <c r="M104" s="5"/>
      <c r="N104" s="5"/>
      <c r="O104" s="5"/>
      <c r="P104" s="5"/>
    </row>
    <row r="105" spans="1:16" ht="20.25" customHeight="1">
      <c r="A105" s="4" t="s">
        <v>14</v>
      </c>
      <c r="B105" s="8">
        <f>SUM(B95:B104)</f>
        <v>7</v>
      </c>
      <c r="C105" s="8">
        <f aca="true" t="shared" si="5" ref="C105:K105">SUM(C95:C104)</f>
        <v>65</v>
      </c>
      <c r="D105" s="8">
        <f t="shared" si="5"/>
        <v>0</v>
      </c>
      <c r="E105" s="8">
        <f t="shared" si="5"/>
        <v>0</v>
      </c>
      <c r="F105" s="8">
        <f t="shared" si="5"/>
        <v>65</v>
      </c>
      <c r="G105" s="8">
        <f t="shared" si="5"/>
        <v>0</v>
      </c>
      <c r="H105" s="8">
        <f t="shared" si="5"/>
        <v>0</v>
      </c>
      <c r="I105" s="8">
        <f t="shared" si="5"/>
        <v>0</v>
      </c>
      <c r="J105" s="8">
        <f t="shared" si="5"/>
        <v>0</v>
      </c>
      <c r="K105" s="8">
        <f t="shared" si="5"/>
        <v>65</v>
      </c>
      <c r="L105" s="8"/>
      <c r="M105" s="8"/>
      <c r="N105" s="8"/>
      <c r="O105" s="8"/>
      <c r="P105" s="8"/>
    </row>
    <row r="106" spans="1:16" ht="20.25" customHeight="1">
      <c r="A106" s="82" t="s">
        <v>73</v>
      </c>
      <c r="B106" s="83" t="s">
        <v>16</v>
      </c>
      <c r="C106" s="93" t="s">
        <v>30</v>
      </c>
      <c r="D106" s="94"/>
      <c r="E106" s="94"/>
      <c r="F106" s="95"/>
      <c r="G106" s="93" t="s">
        <v>31</v>
      </c>
      <c r="H106" s="94"/>
      <c r="I106" s="94"/>
      <c r="J106" s="95"/>
      <c r="K106" s="96" t="s">
        <v>33</v>
      </c>
      <c r="L106" s="96" t="s">
        <v>32</v>
      </c>
      <c r="M106" s="96" t="s">
        <v>34</v>
      </c>
      <c r="N106" s="96" t="s">
        <v>35</v>
      </c>
      <c r="O106" s="96" t="s">
        <v>36</v>
      </c>
      <c r="P106" s="84" t="s">
        <v>15</v>
      </c>
    </row>
    <row r="107" spans="1:16" ht="20.25" customHeight="1">
      <c r="A107" s="82"/>
      <c r="B107" s="83"/>
      <c r="C107" s="84" t="s">
        <v>37</v>
      </c>
      <c r="D107" s="84" t="s">
        <v>38</v>
      </c>
      <c r="E107" s="84" t="s">
        <v>39</v>
      </c>
      <c r="F107" s="84" t="s">
        <v>40</v>
      </c>
      <c r="G107" s="84" t="s">
        <v>41</v>
      </c>
      <c r="H107" s="84" t="s">
        <v>42</v>
      </c>
      <c r="I107" s="84" t="s">
        <v>39</v>
      </c>
      <c r="J107" s="84" t="s">
        <v>43</v>
      </c>
      <c r="K107" s="97"/>
      <c r="L107" s="97"/>
      <c r="M107" s="97"/>
      <c r="N107" s="97"/>
      <c r="O107" s="97"/>
      <c r="P107" s="85"/>
    </row>
    <row r="108" spans="1:16" ht="20.25" customHeight="1">
      <c r="A108" s="82"/>
      <c r="B108" s="83"/>
      <c r="C108" s="85"/>
      <c r="D108" s="85"/>
      <c r="E108" s="85"/>
      <c r="F108" s="85"/>
      <c r="G108" s="85"/>
      <c r="H108" s="85"/>
      <c r="I108" s="85"/>
      <c r="J108" s="85"/>
      <c r="K108" s="97"/>
      <c r="L108" s="97"/>
      <c r="M108" s="97"/>
      <c r="N108" s="97"/>
      <c r="O108" s="97"/>
      <c r="P108" s="85"/>
    </row>
    <row r="109" spans="1:16" ht="20.25" customHeight="1">
      <c r="A109" s="82"/>
      <c r="B109" s="83"/>
      <c r="C109" s="86"/>
      <c r="D109" s="86"/>
      <c r="E109" s="86"/>
      <c r="F109" s="86"/>
      <c r="G109" s="86"/>
      <c r="H109" s="86"/>
      <c r="I109" s="86"/>
      <c r="J109" s="86"/>
      <c r="K109" s="98"/>
      <c r="L109" s="98"/>
      <c r="M109" s="98"/>
      <c r="N109" s="98"/>
      <c r="O109" s="98"/>
      <c r="P109" s="86"/>
    </row>
    <row r="110" spans="1:16" ht="20.25" customHeight="1">
      <c r="A110" s="2" t="s">
        <v>1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5"/>
      <c r="M110" s="5"/>
      <c r="N110" s="5"/>
      <c r="O110" s="5"/>
      <c r="P110" s="5"/>
    </row>
    <row r="111" spans="1:16" ht="20.25" customHeight="1">
      <c r="A111" s="2" t="s">
        <v>2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5"/>
      <c r="M111" s="5"/>
      <c r="N111" s="5"/>
      <c r="O111" s="5"/>
      <c r="P111" s="5"/>
    </row>
    <row r="112" spans="1:16" ht="20.25" customHeight="1">
      <c r="A112" s="2" t="s">
        <v>3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5"/>
      <c r="M112" s="5"/>
      <c r="N112" s="5"/>
      <c r="O112" s="5"/>
      <c r="P112" s="5"/>
    </row>
    <row r="113" spans="1:16" ht="20.25" customHeight="1">
      <c r="A113" s="2" t="s">
        <v>4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5"/>
      <c r="M113" s="5"/>
      <c r="N113" s="5"/>
      <c r="O113" s="5"/>
      <c r="P113" s="5"/>
    </row>
    <row r="114" spans="1:16" ht="20.25" customHeight="1">
      <c r="A114" s="2" t="s">
        <v>5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5"/>
      <c r="M114" s="5"/>
      <c r="N114" s="5"/>
      <c r="O114" s="5"/>
      <c r="P114" s="5"/>
    </row>
    <row r="115" spans="1:16" ht="20.25" customHeight="1">
      <c r="A115" s="2" t="s">
        <v>6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5"/>
      <c r="M115" s="5"/>
      <c r="N115" s="5"/>
      <c r="O115" s="5"/>
      <c r="P115" s="5"/>
    </row>
    <row r="116" spans="1:16" ht="20.25" customHeight="1">
      <c r="A116" s="2" t="s">
        <v>7</v>
      </c>
      <c r="B116" s="2">
        <v>1</v>
      </c>
      <c r="C116" s="2">
        <v>20</v>
      </c>
      <c r="D116" s="2"/>
      <c r="E116" s="2"/>
      <c r="F116" s="2">
        <v>20</v>
      </c>
      <c r="G116" s="2"/>
      <c r="H116" s="2"/>
      <c r="I116" s="2"/>
      <c r="J116" s="2"/>
      <c r="K116" s="2">
        <v>20</v>
      </c>
      <c r="L116" s="5"/>
      <c r="M116" s="5"/>
      <c r="N116" s="5"/>
      <c r="O116" s="5"/>
      <c r="P116" s="5"/>
    </row>
    <row r="117" spans="1:16" ht="20.25" customHeight="1">
      <c r="A117" s="2" t="s">
        <v>8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5"/>
      <c r="M117" s="5"/>
      <c r="N117" s="5"/>
      <c r="O117" s="5"/>
      <c r="P117" s="5"/>
    </row>
    <row r="118" spans="1:16" ht="20.25" customHeight="1">
      <c r="A118" s="2" t="s">
        <v>9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5"/>
      <c r="M118" s="5"/>
      <c r="N118" s="5"/>
      <c r="O118" s="5"/>
      <c r="P118" s="5"/>
    </row>
    <row r="119" spans="1:16" ht="20.25" customHeight="1">
      <c r="A119" s="2" t="s">
        <v>10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5"/>
      <c r="M119" s="5"/>
      <c r="N119" s="5"/>
      <c r="O119" s="5"/>
      <c r="P119" s="5"/>
    </row>
    <row r="120" spans="1:16" ht="20.25" customHeight="1">
      <c r="A120" s="4" t="s">
        <v>14</v>
      </c>
      <c r="B120" s="8">
        <f>SUM(B110:B119)</f>
        <v>1</v>
      </c>
      <c r="C120" s="8">
        <f aca="true" t="shared" si="6" ref="C120:K120">SUM(C110:C119)</f>
        <v>20</v>
      </c>
      <c r="D120" s="8">
        <f t="shared" si="6"/>
        <v>0</v>
      </c>
      <c r="E120" s="8">
        <f t="shared" si="6"/>
        <v>0</v>
      </c>
      <c r="F120" s="8">
        <f t="shared" si="6"/>
        <v>20</v>
      </c>
      <c r="G120" s="8">
        <f t="shared" si="6"/>
        <v>0</v>
      </c>
      <c r="H120" s="8">
        <f t="shared" si="6"/>
        <v>0</v>
      </c>
      <c r="I120" s="8">
        <f t="shared" si="6"/>
        <v>0</v>
      </c>
      <c r="J120" s="8">
        <f t="shared" si="6"/>
        <v>0</v>
      </c>
      <c r="K120" s="8">
        <f t="shared" si="6"/>
        <v>20</v>
      </c>
      <c r="L120" s="8"/>
      <c r="M120" s="8"/>
      <c r="N120" s="8"/>
      <c r="O120" s="8"/>
      <c r="P120" s="8"/>
    </row>
    <row r="126" spans="1:16" ht="20.25" customHeight="1">
      <c r="A126" s="82" t="s">
        <v>74</v>
      </c>
      <c r="B126" s="83" t="s">
        <v>16</v>
      </c>
      <c r="C126" s="93" t="s">
        <v>30</v>
      </c>
      <c r="D126" s="94"/>
      <c r="E126" s="94"/>
      <c r="F126" s="95"/>
      <c r="G126" s="93" t="s">
        <v>31</v>
      </c>
      <c r="H126" s="94"/>
      <c r="I126" s="94"/>
      <c r="J126" s="95"/>
      <c r="K126" s="96" t="s">
        <v>33</v>
      </c>
      <c r="L126" s="96" t="s">
        <v>32</v>
      </c>
      <c r="M126" s="96" t="s">
        <v>34</v>
      </c>
      <c r="N126" s="96" t="s">
        <v>35</v>
      </c>
      <c r="O126" s="96" t="s">
        <v>36</v>
      </c>
      <c r="P126" s="84" t="s">
        <v>15</v>
      </c>
    </row>
    <row r="127" spans="1:16" ht="20.25" customHeight="1">
      <c r="A127" s="82"/>
      <c r="B127" s="83"/>
      <c r="C127" s="84" t="s">
        <v>37</v>
      </c>
      <c r="D127" s="84" t="s">
        <v>38</v>
      </c>
      <c r="E127" s="84" t="s">
        <v>39</v>
      </c>
      <c r="F127" s="84" t="s">
        <v>40</v>
      </c>
      <c r="G127" s="84" t="s">
        <v>41</v>
      </c>
      <c r="H127" s="84" t="s">
        <v>42</v>
      </c>
      <c r="I127" s="84" t="s">
        <v>39</v>
      </c>
      <c r="J127" s="84" t="s">
        <v>43</v>
      </c>
      <c r="K127" s="97"/>
      <c r="L127" s="97"/>
      <c r="M127" s="97"/>
      <c r="N127" s="97"/>
      <c r="O127" s="97"/>
      <c r="P127" s="85"/>
    </row>
    <row r="128" spans="1:16" ht="20.25" customHeight="1">
      <c r="A128" s="82"/>
      <c r="B128" s="83"/>
      <c r="C128" s="85"/>
      <c r="D128" s="85"/>
      <c r="E128" s="85"/>
      <c r="F128" s="85"/>
      <c r="G128" s="85"/>
      <c r="H128" s="85"/>
      <c r="I128" s="85"/>
      <c r="J128" s="85"/>
      <c r="K128" s="97"/>
      <c r="L128" s="97"/>
      <c r="M128" s="97"/>
      <c r="N128" s="97"/>
      <c r="O128" s="97"/>
      <c r="P128" s="85"/>
    </row>
    <row r="129" spans="1:16" ht="20.25" customHeight="1">
      <c r="A129" s="82"/>
      <c r="B129" s="83"/>
      <c r="C129" s="86"/>
      <c r="D129" s="86"/>
      <c r="E129" s="86"/>
      <c r="F129" s="86"/>
      <c r="G129" s="86"/>
      <c r="H129" s="86"/>
      <c r="I129" s="86"/>
      <c r="J129" s="86"/>
      <c r="K129" s="98"/>
      <c r="L129" s="98"/>
      <c r="M129" s="98"/>
      <c r="N129" s="98"/>
      <c r="O129" s="98"/>
      <c r="P129" s="86"/>
    </row>
    <row r="130" spans="1:16" ht="20.25" customHeight="1">
      <c r="A130" s="2" t="s">
        <v>1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5"/>
      <c r="M130" s="5"/>
      <c r="N130" s="5"/>
      <c r="O130" s="5"/>
      <c r="P130" s="5"/>
    </row>
    <row r="131" spans="1:16" ht="20.25" customHeight="1">
      <c r="A131" s="2" t="s">
        <v>2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5"/>
      <c r="M131" s="5"/>
      <c r="N131" s="5"/>
      <c r="O131" s="5"/>
      <c r="P131" s="5"/>
    </row>
    <row r="132" spans="1:16" ht="20.25" customHeight="1">
      <c r="A132" s="2" t="s">
        <v>3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5"/>
      <c r="M132" s="5"/>
      <c r="N132" s="5"/>
      <c r="O132" s="5"/>
      <c r="P132" s="5"/>
    </row>
    <row r="133" spans="1:16" ht="20.25" customHeight="1">
      <c r="A133" s="2" t="s">
        <v>4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5"/>
      <c r="M133" s="5"/>
      <c r="N133" s="5"/>
      <c r="O133" s="5"/>
      <c r="P133" s="5"/>
    </row>
    <row r="134" spans="1:16" ht="20.25" customHeight="1">
      <c r="A134" s="2" t="s">
        <v>5</v>
      </c>
      <c r="B134" s="2">
        <v>2</v>
      </c>
      <c r="C134" s="2">
        <v>7</v>
      </c>
      <c r="D134" s="2"/>
      <c r="E134" s="2"/>
      <c r="F134" s="2">
        <v>7</v>
      </c>
      <c r="G134" s="2"/>
      <c r="H134" s="2"/>
      <c r="I134" s="2"/>
      <c r="J134" s="2"/>
      <c r="K134" s="2">
        <v>7</v>
      </c>
      <c r="L134" s="5"/>
      <c r="M134" s="5"/>
      <c r="N134" s="5"/>
      <c r="O134" s="5"/>
      <c r="P134" s="5"/>
    </row>
    <row r="135" spans="1:16" ht="20.25" customHeight="1">
      <c r="A135" s="2" t="s">
        <v>6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5"/>
      <c r="M135" s="5"/>
      <c r="N135" s="5"/>
      <c r="O135" s="5"/>
      <c r="P135" s="5"/>
    </row>
    <row r="136" spans="1:16" ht="20.25" customHeight="1">
      <c r="A136" s="2" t="s">
        <v>7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5"/>
      <c r="M136" s="5"/>
      <c r="N136" s="5"/>
      <c r="O136" s="5"/>
      <c r="P136" s="5"/>
    </row>
    <row r="137" spans="1:16" ht="20.25" customHeight="1">
      <c r="A137" s="2" t="s">
        <v>8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5"/>
      <c r="M137" s="5"/>
      <c r="N137" s="5"/>
      <c r="O137" s="5"/>
      <c r="P137" s="5"/>
    </row>
    <row r="138" spans="1:16" ht="20.25" customHeight="1">
      <c r="A138" s="2" t="s">
        <v>9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5"/>
      <c r="M138" s="5"/>
      <c r="N138" s="5"/>
      <c r="O138" s="5"/>
      <c r="P138" s="5"/>
    </row>
    <row r="139" spans="1:16" ht="20.25" customHeight="1">
      <c r="A139" s="2" t="s">
        <v>10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5"/>
      <c r="M139" s="5"/>
      <c r="N139" s="5"/>
      <c r="O139" s="5"/>
      <c r="P139" s="5"/>
    </row>
    <row r="140" spans="1:16" ht="20.25" customHeight="1">
      <c r="A140" s="4" t="s">
        <v>14</v>
      </c>
      <c r="B140" s="8">
        <f>SUM(B130:B139)</f>
        <v>2</v>
      </c>
      <c r="C140" s="8">
        <f aca="true" t="shared" si="7" ref="C140:K140">SUM(C130:C139)</f>
        <v>7</v>
      </c>
      <c r="D140" s="8">
        <f t="shared" si="7"/>
        <v>0</v>
      </c>
      <c r="E140" s="8">
        <f t="shared" si="7"/>
        <v>0</v>
      </c>
      <c r="F140" s="8">
        <f t="shared" si="7"/>
        <v>7</v>
      </c>
      <c r="G140" s="8">
        <f t="shared" si="7"/>
        <v>0</v>
      </c>
      <c r="H140" s="8">
        <f t="shared" si="7"/>
        <v>0</v>
      </c>
      <c r="I140" s="8">
        <f t="shared" si="7"/>
        <v>0</v>
      </c>
      <c r="J140" s="8">
        <f t="shared" si="7"/>
        <v>0</v>
      </c>
      <c r="K140" s="8">
        <f t="shared" si="7"/>
        <v>7</v>
      </c>
      <c r="L140" s="8"/>
      <c r="M140" s="8"/>
      <c r="N140" s="8"/>
      <c r="O140" s="8"/>
      <c r="P140" s="8"/>
    </row>
    <row r="142" spans="1:16" ht="20.25" customHeight="1">
      <c r="A142" s="82" t="s">
        <v>26</v>
      </c>
      <c r="B142" s="83" t="s">
        <v>16</v>
      </c>
      <c r="C142" s="93" t="s">
        <v>30</v>
      </c>
      <c r="D142" s="94"/>
      <c r="E142" s="94"/>
      <c r="F142" s="95"/>
      <c r="G142" s="93" t="s">
        <v>31</v>
      </c>
      <c r="H142" s="94"/>
      <c r="I142" s="94"/>
      <c r="J142" s="95"/>
      <c r="K142" s="96" t="s">
        <v>33</v>
      </c>
      <c r="L142" s="96" t="s">
        <v>32</v>
      </c>
      <c r="M142" s="96" t="s">
        <v>34</v>
      </c>
      <c r="N142" s="96" t="s">
        <v>35</v>
      </c>
      <c r="O142" s="96" t="s">
        <v>36</v>
      </c>
      <c r="P142" s="84" t="s">
        <v>15</v>
      </c>
    </row>
    <row r="143" spans="1:16" ht="20.25" customHeight="1">
      <c r="A143" s="82"/>
      <c r="B143" s="83"/>
      <c r="C143" s="84" t="s">
        <v>37</v>
      </c>
      <c r="D143" s="84" t="s">
        <v>38</v>
      </c>
      <c r="E143" s="84" t="s">
        <v>39</v>
      </c>
      <c r="F143" s="84" t="s">
        <v>40</v>
      </c>
      <c r="G143" s="84" t="s">
        <v>41</v>
      </c>
      <c r="H143" s="84" t="s">
        <v>42</v>
      </c>
      <c r="I143" s="84" t="s">
        <v>39</v>
      </c>
      <c r="J143" s="84" t="s">
        <v>43</v>
      </c>
      <c r="K143" s="97"/>
      <c r="L143" s="97"/>
      <c r="M143" s="97"/>
      <c r="N143" s="97"/>
      <c r="O143" s="97"/>
      <c r="P143" s="85"/>
    </row>
    <row r="144" spans="1:16" ht="20.25" customHeight="1">
      <c r="A144" s="82"/>
      <c r="B144" s="83"/>
      <c r="C144" s="85"/>
      <c r="D144" s="85"/>
      <c r="E144" s="85"/>
      <c r="F144" s="85"/>
      <c r="G144" s="85"/>
      <c r="H144" s="85"/>
      <c r="I144" s="85"/>
      <c r="J144" s="85"/>
      <c r="K144" s="97"/>
      <c r="L144" s="97"/>
      <c r="M144" s="97"/>
      <c r="N144" s="97"/>
      <c r="O144" s="97"/>
      <c r="P144" s="85"/>
    </row>
    <row r="145" spans="1:16" ht="20.25" customHeight="1">
      <c r="A145" s="82"/>
      <c r="B145" s="83"/>
      <c r="C145" s="86"/>
      <c r="D145" s="86"/>
      <c r="E145" s="86"/>
      <c r="F145" s="86"/>
      <c r="G145" s="86"/>
      <c r="H145" s="86"/>
      <c r="I145" s="86"/>
      <c r="J145" s="86"/>
      <c r="K145" s="98"/>
      <c r="L145" s="98"/>
      <c r="M145" s="98"/>
      <c r="N145" s="98"/>
      <c r="O145" s="98"/>
      <c r="P145" s="86"/>
    </row>
    <row r="146" spans="1:16" ht="20.25" customHeight="1">
      <c r="A146" s="2" t="s">
        <v>1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5"/>
      <c r="M146" s="5"/>
      <c r="N146" s="5"/>
      <c r="O146" s="5"/>
      <c r="P146" s="5"/>
    </row>
    <row r="147" spans="1:16" ht="20.25" customHeight="1">
      <c r="A147" s="2" t="s">
        <v>2</v>
      </c>
      <c r="B147" s="2">
        <v>1</v>
      </c>
      <c r="C147" s="2">
        <v>0</v>
      </c>
      <c r="D147" s="2"/>
      <c r="E147" s="2"/>
      <c r="F147" s="2">
        <f>C147+D147-E147</f>
        <v>0</v>
      </c>
      <c r="G147" s="2">
        <v>10</v>
      </c>
      <c r="H147" s="2"/>
      <c r="I147" s="2"/>
      <c r="J147" s="2">
        <f>G147-H147-I147</f>
        <v>10</v>
      </c>
      <c r="K147" s="2">
        <f>F147+J147</f>
        <v>10</v>
      </c>
      <c r="L147" s="5"/>
      <c r="M147" s="11"/>
      <c r="N147" s="5"/>
      <c r="O147" s="5"/>
      <c r="P147" s="5"/>
    </row>
    <row r="148" spans="1:16" ht="20.25" customHeight="1">
      <c r="A148" s="2" t="s">
        <v>3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5"/>
      <c r="M148" s="11"/>
      <c r="N148" s="5"/>
      <c r="O148" s="5"/>
      <c r="P148" s="5"/>
    </row>
    <row r="149" spans="1:16" ht="20.25" customHeight="1">
      <c r="A149" s="2" t="s">
        <v>4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5"/>
      <c r="M149" s="11"/>
      <c r="N149" s="5"/>
      <c r="O149" s="5"/>
      <c r="P149" s="5"/>
    </row>
    <row r="150" spans="1:16" ht="20.25" customHeight="1">
      <c r="A150" s="2" t="s">
        <v>5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5"/>
      <c r="M150" s="11"/>
      <c r="N150" s="5"/>
      <c r="O150" s="5"/>
      <c r="P150" s="5"/>
    </row>
    <row r="151" spans="1:16" ht="20.25" customHeight="1">
      <c r="A151" s="2" t="s">
        <v>6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5"/>
      <c r="M151" s="11"/>
      <c r="N151" s="5"/>
      <c r="O151" s="5"/>
      <c r="P151" s="5"/>
    </row>
    <row r="152" spans="1:16" ht="20.25" customHeight="1">
      <c r="A152" s="2" t="s">
        <v>7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5"/>
      <c r="M152" s="11"/>
      <c r="N152" s="5"/>
      <c r="O152" s="5"/>
      <c r="P152" s="5"/>
    </row>
    <row r="153" spans="1:16" ht="20.25" customHeight="1">
      <c r="A153" s="2" t="s">
        <v>8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5"/>
      <c r="M153" s="11"/>
      <c r="N153" s="5"/>
      <c r="O153" s="5"/>
      <c r="P153" s="5"/>
    </row>
    <row r="154" spans="1:16" ht="20.25" customHeight="1">
      <c r="A154" s="2" t="s">
        <v>9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5"/>
      <c r="M154" s="11"/>
      <c r="N154" s="5"/>
      <c r="O154" s="5"/>
      <c r="P154" s="5"/>
    </row>
    <row r="155" spans="1:16" ht="20.25" customHeight="1">
      <c r="A155" s="2" t="s">
        <v>10</v>
      </c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5"/>
      <c r="M155" s="11"/>
      <c r="N155" s="5"/>
      <c r="O155" s="5"/>
      <c r="P155" s="5"/>
    </row>
    <row r="156" spans="1:16" ht="20.25" customHeight="1">
      <c r="A156" s="4" t="s">
        <v>14</v>
      </c>
      <c r="B156" s="8">
        <f>SUM(B146:B155)</f>
        <v>1</v>
      </c>
      <c r="C156" s="8">
        <f aca="true" t="shared" si="8" ref="C156:K156">SUM(C146:C155)</f>
        <v>0</v>
      </c>
      <c r="D156" s="8">
        <f t="shared" si="8"/>
        <v>0</v>
      </c>
      <c r="E156" s="8">
        <f t="shared" si="8"/>
        <v>0</v>
      </c>
      <c r="F156" s="8">
        <f t="shared" si="8"/>
        <v>0</v>
      </c>
      <c r="G156" s="8">
        <f t="shared" si="8"/>
        <v>10</v>
      </c>
      <c r="H156" s="8">
        <f t="shared" si="8"/>
        <v>0</v>
      </c>
      <c r="I156" s="8">
        <f t="shared" si="8"/>
        <v>0</v>
      </c>
      <c r="J156" s="8">
        <f t="shared" si="8"/>
        <v>10</v>
      </c>
      <c r="K156" s="8">
        <f t="shared" si="8"/>
        <v>10</v>
      </c>
      <c r="L156" s="8"/>
      <c r="M156" s="15"/>
      <c r="N156" s="8"/>
      <c r="O156" s="8"/>
      <c r="P156" s="8"/>
    </row>
  </sheetData>
  <sheetProtection/>
  <mergeCells count="165">
    <mergeCell ref="P126:P129"/>
    <mergeCell ref="C127:C129"/>
    <mergeCell ref="D127:D129"/>
    <mergeCell ref="E127:E129"/>
    <mergeCell ref="F127:F129"/>
    <mergeCell ref="G127:G129"/>
    <mergeCell ref="H127:H129"/>
    <mergeCell ref="I127:I129"/>
    <mergeCell ref="J127:J129"/>
    <mergeCell ref="M126:M129"/>
    <mergeCell ref="A126:A129"/>
    <mergeCell ref="B126:B129"/>
    <mergeCell ref="C126:F126"/>
    <mergeCell ref="G126:J126"/>
    <mergeCell ref="K126:K129"/>
    <mergeCell ref="L126:L129"/>
    <mergeCell ref="N126:N129"/>
    <mergeCell ref="O126:O129"/>
    <mergeCell ref="P106:P109"/>
    <mergeCell ref="C107:C109"/>
    <mergeCell ref="D107:D109"/>
    <mergeCell ref="E107:E109"/>
    <mergeCell ref="F107:F109"/>
    <mergeCell ref="G107:G109"/>
    <mergeCell ref="H107:H109"/>
    <mergeCell ref="I107:I109"/>
    <mergeCell ref="J107:J109"/>
    <mergeCell ref="A106:A109"/>
    <mergeCell ref="B106:B109"/>
    <mergeCell ref="C106:F106"/>
    <mergeCell ref="G106:J106"/>
    <mergeCell ref="K106:K109"/>
    <mergeCell ref="L106:L109"/>
    <mergeCell ref="M106:M109"/>
    <mergeCell ref="N106:N109"/>
    <mergeCell ref="O106:O109"/>
    <mergeCell ref="N91:N94"/>
    <mergeCell ref="O91:O94"/>
    <mergeCell ref="P91:P94"/>
    <mergeCell ref="C92:C94"/>
    <mergeCell ref="D92:D94"/>
    <mergeCell ref="E92:E94"/>
    <mergeCell ref="F92:F94"/>
    <mergeCell ref="G92:G94"/>
    <mergeCell ref="H92:H94"/>
    <mergeCell ref="O71:O74"/>
    <mergeCell ref="L71:L74"/>
    <mergeCell ref="I72:I74"/>
    <mergeCell ref="J72:J74"/>
    <mergeCell ref="A91:A94"/>
    <mergeCell ref="B91:B94"/>
    <mergeCell ref="C91:F91"/>
    <mergeCell ref="G91:J91"/>
    <mergeCell ref="K91:K94"/>
    <mergeCell ref="L91:L94"/>
    <mergeCell ref="K71:K74"/>
    <mergeCell ref="M71:M74"/>
    <mergeCell ref="A71:A74"/>
    <mergeCell ref="B71:B74"/>
    <mergeCell ref="M91:M94"/>
    <mergeCell ref="N71:N74"/>
    <mergeCell ref="I92:I94"/>
    <mergeCell ref="J92:J94"/>
    <mergeCell ref="H57:H59"/>
    <mergeCell ref="P71:P74"/>
    <mergeCell ref="C72:C74"/>
    <mergeCell ref="D72:D74"/>
    <mergeCell ref="E72:E74"/>
    <mergeCell ref="F72:F74"/>
    <mergeCell ref="G72:G74"/>
    <mergeCell ref="H72:H74"/>
    <mergeCell ref="C71:F71"/>
    <mergeCell ref="G71:J71"/>
    <mergeCell ref="I57:I59"/>
    <mergeCell ref="J57:J59"/>
    <mergeCell ref="N56:N59"/>
    <mergeCell ref="O56:O59"/>
    <mergeCell ref="P56:P59"/>
    <mergeCell ref="C57:C59"/>
    <mergeCell ref="D57:D59"/>
    <mergeCell ref="E57:E59"/>
    <mergeCell ref="F57:F59"/>
    <mergeCell ref="G57:G59"/>
    <mergeCell ref="M56:M59"/>
    <mergeCell ref="F37:F39"/>
    <mergeCell ref="G37:G39"/>
    <mergeCell ref="H37:H39"/>
    <mergeCell ref="A56:A59"/>
    <mergeCell ref="B56:B59"/>
    <mergeCell ref="C56:F56"/>
    <mergeCell ref="G56:J56"/>
    <mergeCell ref="K56:K59"/>
    <mergeCell ref="L56:L59"/>
    <mergeCell ref="O19:O22"/>
    <mergeCell ref="P19:P22"/>
    <mergeCell ref="C20:C22"/>
    <mergeCell ref="D20:D22"/>
    <mergeCell ref="E20:E22"/>
    <mergeCell ref="F20:F22"/>
    <mergeCell ref="G20:G22"/>
    <mergeCell ref="L19:L22"/>
    <mergeCell ref="M19:M22"/>
    <mergeCell ref="N19:N22"/>
    <mergeCell ref="A36:A39"/>
    <mergeCell ref="B36:B39"/>
    <mergeCell ref="C36:F36"/>
    <mergeCell ref="G36:J36"/>
    <mergeCell ref="K36:K39"/>
    <mergeCell ref="L36:L39"/>
    <mergeCell ref="I37:I39"/>
    <mergeCell ref="J37:J39"/>
    <mergeCell ref="M36:M39"/>
    <mergeCell ref="N36:N39"/>
    <mergeCell ref="O36:O39"/>
    <mergeCell ref="P36:P39"/>
    <mergeCell ref="C37:C39"/>
    <mergeCell ref="D37:D39"/>
    <mergeCell ref="E37:E39"/>
    <mergeCell ref="B19:B22"/>
    <mergeCell ref="C19:F19"/>
    <mergeCell ref="G19:J19"/>
    <mergeCell ref="K19:K22"/>
    <mergeCell ref="H20:H22"/>
    <mergeCell ref="I20:I22"/>
    <mergeCell ref="J20:J22"/>
    <mergeCell ref="M4:M7"/>
    <mergeCell ref="N4:N7"/>
    <mergeCell ref="O4:O7"/>
    <mergeCell ref="P4:P7"/>
    <mergeCell ref="C5:C7"/>
    <mergeCell ref="D5:D7"/>
    <mergeCell ref="E5:E7"/>
    <mergeCell ref="F5:F7"/>
    <mergeCell ref="G5:G7"/>
    <mergeCell ref="J5:J7"/>
    <mergeCell ref="A1:K1"/>
    <mergeCell ref="A2:K2"/>
    <mergeCell ref="A3:K3"/>
    <mergeCell ref="A4:A7"/>
    <mergeCell ref="B4:B7"/>
    <mergeCell ref="C4:F4"/>
    <mergeCell ref="G4:J4"/>
    <mergeCell ref="K4:K7"/>
    <mergeCell ref="H5:H7"/>
    <mergeCell ref="I5:I7"/>
    <mergeCell ref="A19:A22"/>
    <mergeCell ref="E143:E145"/>
    <mergeCell ref="F143:F145"/>
    <mergeCell ref="G143:G145"/>
    <mergeCell ref="O142:O145"/>
    <mergeCell ref="P142:P145"/>
    <mergeCell ref="A142:A145"/>
    <mergeCell ref="B142:B145"/>
    <mergeCell ref="C142:F142"/>
    <mergeCell ref="G142:J142"/>
    <mergeCell ref="M142:M145"/>
    <mergeCell ref="N142:N145"/>
    <mergeCell ref="L142:L145"/>
    <mergeCell ref="C143:C145"/>
    <mergeCell ref="D143:D145"/>
    <mergeCell ref="L4:L7"/>
    <mergeCell ref="K142:K145"/>
    <mergeCell ref="H143:H145"/>
    <mergeCell ref="I143:I145"/>
    <mergeCell ref="J143:J145"/>
  </mergeCells>
  <printOptions/>
  <pageMargins left="0.03937007874015748" right="0.03937007874015748" top="0.35433070866141736" bottom="0" header="0.11811023622047245" footer="0.11811023622047245"/>
  <pageSetup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zoomScale="92" zoomScaleNormal="92" zoomScalePageLayoutView="0" workbookViewId="0" topLeftCell="A11">
      <selection activeCell="O25" sqref="O25"/>
    </sheetView>
  </sheetViews>
  <sheetFormatPr defaultColWidth="9.140625" defaultRowHeight="15"/>
  <cols>
    <col min="1" max="1" width="16.00390625" style="0" customWidth="1"/>
    <col min="2" max="2" width="11.28125" style="0" customWidth="1"/>
    <col min="3" max="6" width="10.8515625" style="0" customWidth="1"/>
    <col min="7" max="10" width="9.421875" style="0" customWidth="1"/>
    <col min="11" max="16" width="8.7109375" style="0" customWidth="1"/>
  </cols>
  <sheetData>
    <row r="1" spans="1:11" ht="21">
      <c r="A1" s="81" t="s">
        <v>82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21">
      <c r="A2" s="81" t="s">
        <v>89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21">
      <c r="A3" s="81" t="s">
        <v>57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6" ht="2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20.25" customHeight="1">
      <c r="A5" s="82" t="s">
        <v>25</v>
      </c>
      <c r="B5" s="83" t="s">
        <v>16</v>
      </c>
      <c r="C5" s="93" t="s">
        <v>30</v>
      </c>
      <c r="D5" s="94"/>
      <c r="E5" s="94"/>
      <c r="F5" s="95"/>
      <c r="G5" s="93" t="s">
        <v>31</v>
      </c>
      <c r="H5" s="94"/>
      <c r="I5" s="94"/>
      <c r="J5" s="95"/>
      <c r="K5" s="96" t="s">
        <v>33</v>
      </c>
      <c r="L5" s="96" t="s">
        <v>32</v>
      </c>
      <c r="M5" s="96" t="s">
        <v>34</v>
      </c>
      <c r="N5" s="96" t="s">
        <v>35</v>
      </c>
      <c r="O5" s="96" t="s">
        <v>36</v>
      </c>
      <c r="P5" s="84" t="s">
        <v>15</v>
      </c>
    </row>
    <row r="6" spans="1:16" ht="20.25" customHeight="1">
      <c r="A6" s="82"/>
      <c r="B6" s="83"/>
      <c r="C6" s="84" t="s">
        <v>37</v>
      </c>
      <c r="D6" s="84" t="s">
        <v>38</v>
      </c>
      <c r="E6" s="84" t="s">
        <v>39</v>
      </c>
      <c r="F6" s="84" t="s">
        <v>40</v>
      </c>
      <c r="G6" s="84" t="s">
        <v>41</v>
      </c>
      <c r="H6" s="84" t="s">
        <v>42</v>
      </c>
      <c r="I6" s="84" t="s">
        <v>39</v>
      </c>
      <c r="J6" s="84" t="s">
        <v>43</v>
      </c>
      <c r="K6" s="97"/>
      <c r="L6" s="97"/>
      <c r="M6" s="97"/>
      <c r="N6" s="97"/>
      <c r="O6" s="97"/>
      <c r="P6" s="85"/>
    </row>
    <row r="7" spans="1:16" ht="20.25" customHeight="1">
      <c r="A7" s="82"/>
      <c r="B7" s="83"/>
      <c r="C7" s="85"/>
      <c r="D7" s="85"/>
      <c r="E7" s="85"/>
      <c r="F7" s="85"/>
      <c r="G7" s="85"/>
      <c r="H7" s="85"/>
      <c r="I7" s="85"/>
      <c r="J7" s="85"/>
      <c r="K7" s="97"/>
      <c r="L7" s="97"/>
      <c r="M7" s="97"/>
      <c r="N7" s="97"/>
      <c r="O7" s="97"/>
      <c r="P7" s="85"/>
    </row>
    <row r="8" spans="1:16" ht="20.25" customHeight="1">
      <c r="A8" s="82"/>
      <c r="B8" s="83"/>
      <c r="C8" s="86"/>
      <c r="D8" s="86"/>
      <c r="E8" s="86"/>
      <c r="F8" s="86"/>
      <c r="G8" s="86"/>
      <c r="H8" s="86"/>
      <c r="I8" s="86"/>
      <c r="J8" s="86"/>
      <c r="K8" s="98"/>
      <c r="L8" s="98"/>
      <c r="M8" s="98"/>
      <c r="N8" s="98"/>
      <c r="O8" s="98"/>
      <c r="P8" s="86"/>
    </row>
    <row r="9" spans="1:16" ht="21">
      <c r="A9" s="2" t="s">
        <v>1</v>
      </c>
      <c r="B9" s="2"/>
      <c r="C9" s="2"/>
      <c r="D9" s="2"/>
      <c r="E9" s="2"/>
      <c r="F9" s="2"/>
      <c r="G9" s="2"/>
      <c r="H9" s="2"/>
      <c r="I9" s="2"/>
      <c r="J9" s="2"/>
      <c r="K9" s="2"/>
      <c r="L9" s="5"/>
      <c r="M9" s="5"/>
      <c r="N9" s="5"/>
      <c r="O9" s="5"/>
      <c r="P9" s="5"/>
    </row>
    <row r="10" spans="1:16" ht="21">
      <c r="A10" s="2" t="s">
        <v>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5"/>
      <c r="M10" s="5"/>
      <c r="N10" s="5"/>
      <c r="O10" s="5"/>
      <c r="P10" s="5"/>
    </row>
    <row r="11" spans="1:16" ht="21">
      <c r="A11" s="2" t="s">
        <v>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5"/>
      <c r="M11" s="5"/>
      <c r="N11" s="5"/>
      <c r="O11" s="5"/>
      <c r="P11" s="5"/>
    </row>
    <row r="12" spans="1:16" ht="21">
      <c r="A12" s="2" t="s">
        <v>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5"/>
      <c r="M12" s="5"/>
      <c r="N12" s="5"/>
      <c r="O12" s="5"/>
      <c r="P12" s="5"/>
    </row>
    <row r="13" spans="1:16" ht="21">
      <c r="A13" s="2" t="s">
        <v>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5"/>
      <c r="M13" s="5"/>
      <c r="N13" s="5"/>
      <c r="O13" s="5"/>
      <c r="P13" s="5"/>
    </row>
    <row r="14" spans="1:16" ht="21">
      <c r="A14" s="2" t="s">
        <v>6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5"/>
      <c r="M14" s="5"/>
      <c r="N14" s="5"/>
      <c r="O14" s="5"/>
      <c r="P14" s="5"/>
    </row>
    <row r="15" spans="1:16" ht="21">
      <c r="A15" s="2" t="s">
        <v>7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5"/>
      <c r="M15" s="5"/>
      <c r="N15" s="5"/>
      <c r="O15" s="5"/>
      <c r="P15" s="5"/>
    </row>
    <row r="16" spans="1:16" ht="21">
      <c r="A16" s="2" t="s">
        <v>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5"/>
      <c r="M16" s="5"/>
      <c r="N16" s="5"/>
      <c r="O16" s="5"/>
      <c r="P16" s="5"/>
    </row>
    <row r="17" spans="1:16" ht="21">
      <c r="A17" s="2" t="s">
        <v>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5"/>
      <c r="M17" s="5"/>
      <c r="N17" s="5"/>
      <c r="O17" s="5"/>
      <c r="P17" s="5"/>
    </row>
    <row r="18" spans="1:16" ht="21">
      <c r="A18" s="2" t="s">
        <v>10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5"/>
      <c r="M18" s="5"/>
      <c r="N18" s="5"/>
      <c r="O18" s="5"/>
      <c r="P18" s="5"/>
    </row>
    <row r="19" spans="1:16" ht="21">
      <c r="A19" s="2" t="s">
        <v>11</v>
      </c>
      <c r="B19" s="2">
        <v>1</v>
      </c>
      <c r="C19" s="2"/>
      <c r="D19" s="2"/>
      <c r="E19" s="2"/>
      <c r="F19" s="2">
        <f>C19+D19-E19</f>
        <v>0</v>
      </c>
      <c r="G19" s="2">
        <v>6</v>
      </c>
      <c r="H19" s="2"/>
      <c r="I19" s="2"/>
      <c r="J19" s="2">
        <f>G19-H19-I19</f>
        <v>6</v>
      </c>
      <c r="K19" s="2">
        <f>F19+J19</f>
        <v>6</v>
      </c>
      <c r="L19" s="5">
        <v>6</v>
      </c>
      <c r="M19" s="11" t="s">
        <v>83</v>
      </c>
      <c r="N19" s="5">
        <v>600</v>
      </c>
      <c r="O19" s="5">
        <f>N19/L19</f>
        <v>100</v>
      </c>
      <c r="P19" s="5">
        <v>10</v>
      </c>
    </row>
    <row r="20" spans="1:16" ht="21">
      <c r="A20" s="2" t="s">
        <v>12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5"/>
      <c r="M20" s="11"/>
      <c r="N20" s="5"/>
      <c r="O20" s="5"/>
      <c r="P20" s="5"/>
    </row>
    <row r="21" spans="1:16" ht="21">
      <c r="A21" s="2" t="s">
        <v>13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5"/>
      <c r="M21" s="11"/>
      <c r="N21" s="5"/>
      <c r="O21" s="5"/>
      <c r="P21" s="5"/>
    </row>
    <row r="22" spans="1:16" ht="21">
      <c r="A22" s="2" t="s">
        <v>58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5"/>
      <c r="M22" s="11"/>
      <c r="N22" s="5"/>
      <c r="O22" s="5"/>
      <c r="P22" s="5"/>
    </row>
    <row r="23" spans="1:16" ht="21">
      <c r="A23" s="2" t="s">
        <v>59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5"/>
      <c r="M23" s="11"/>
      <c r="N23" s="5"/>
      <c r="O23" s="5"/>
      <c r="P23" s="5"/>
    </row>
    <row r="24" spans="1:16" ht="21">
      <c r="A24" s="2" t="s">
        <v>60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5"/>
      <c r="M24" s="11"/>
      <c r="N24" s="5"/>
      <c r="O24" s="5"/>
      <c r="P24" s="5"/>
    </row>
    <row r="25" spans="1:16" ht="21">
      <c r="A25" s="9" t="s">
        <v>61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10"/>
      <c r="M25" s="79"/>
      <c r="N25" s="10"/>
      <c r="O25" s="10"/>
      <c r="P25" s="10"/>
    </row>
    <row r="26" spans="1:16" ht="21">
      <c r="A26" s="4" t="s">
        <v>14</v>
      </c>
      <c r="B26" s="3">
        <f>SUM(B9:B25)</f>
        <v>1</v>
      </c>
      <c r="C26" s="3">
        <f aca="true" t="shared" si="0" ref="C26:P26">SUM(C9:C25)</f>
        <v>0</v>
      </c>
      <c r="D26" s="3">
        <f t="shared" si="0"/>
        <v>0</v>
      </c>
      <c r="E26" s="3">
        <f t="shared" si="0"/>
        <v>0</v>
      </c>
      <c r="F26" s="3">
        <f t="shared" si="0"/>
        <v>0</v>
      </c>
      <c r="G26" s="3">
        <f t="shared" si="0"/>
        <v>6</v>
      </c>
      <c r="H26" s="3">
        <f t="shared" si="0"/>
        <v>0</v>
      </c>
      <c r="I26" s="3">
        <f t="shared" si="0"/>
        <v>0</v>
      </c>
      <c r="J26" s="3">
        <f t="shared" si="0"/>
        <v>6</v>
      </c>
      <c r="K26" s="3">
        <f t="shared" si="0"/>
        <v>6</v>
      </c>
      <c r="L26" s="3">
        <f t="shared" si="0"/>
        <v>6</v>
      </c>
      <c r="M26" s="16" t="s">
        <v>83</v>
      </c>
      <c r="N26" s="3">
        <f t="shared" si="0"/>
        <v>600</v>
      </c>
      <c r="O26" s="3">
        <f t="shared" si="0"/>
        <v>100</v>
      </c>
      <c r="P26" s="3">
        <f t="shared" si="0"/>
        <v>10</v>
      </c>
    </row>
    <row r="27" spans="1:16" ht="21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</sheetData>
  <sheetProtection/>
  <mergeCells count="21">
    <mergeCell ref="O5:O8"/>
    <mergeCell ref="K5:K8"/>
    <mergeCell ref="P5:P8"/>
    <mergeCell ref="L5:L8"/>
    <mergeCell ref="G5:J5"/>
    <mergeCell ref="I6:I8"/>
    <mergeCell ref="N5:N8"/>
    <mergeCell ref="A1:K1"/>
    <mergeCell ref="A2:K2"/>
    <mergeCell ref="A3:K3"/>
    <mergeCell ref="C6:C8"/>
    <mergeCell ref="D6:D8"/>
    <mergeCell ref="M5:M8"/>
    <mergeCell ref="J6:J8"/>
    <mergeCell ref="B5:B8"/>
    <mergeCell ref="A5:A8"/>
    <mergeCell ref="H6:H8"/>
    <mergeCell ref="C5:F5"/>
    <mergeCell ref="E6:E8"/>
    <mergeCell ref="F6:F8"/>
    <mergeCell ref="G6:G8"/>
  </mergeCells>
  <printOptions/>
  <pageMargins left="0.03937007874015748" right="0.03937007874015748" top="0.35433070866141736" bottom="0" header="0.11811023622047245" footer="0.11811023622047245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P296"/>
  <sheetViews>
    <sheetView view="pageBreakPreview" zoomScaleSheetLayoutView="100" zoomScalePageLayoutView="0" workbookViewId="0" topLeftCell="A278">
      <selection activeCell="F286" sqref="F286:F288"/>
    </sheetView>
  </sheetViews>
  <sheetFormatPr defaultColWidth="9.140625" defaultRowHeight="15"/>
  <cols>
    <col min="1" max="1" width="16.8515625" style="42" customWidth="1"/>
    <col min="2" max="2" width="8.140625" style="42" customWidth="1"/>
    <col min="3" max="5" width="8.28125" style="42" customWidth="1"/>
    <col min="6" max="7" width="8.7109375" style="42" customWidth="1"/>
    <col min="8" max="8" width="7.421875" style="42" customWidth="1"/>
    <col min="9" max="10" width="9.8515625" style="42" customWidth="1"/>
    <col min="11" max="11" width="9.140625" style="42" customWidth="1"/>
    <col min="12" max="12" width="7.7109375" style="42" customWidth="1"/>
    <col min="13" max="13" width="9.00390625" style="42" customWidth="1"/>
    <col min="14" max="14" width="8.421875" style="42" customWidth="1"/>
    <col min="15" max="16384" width="9.00390625" style="42" customWidth="1"/>
  </cols>
  <sheetData>
    <row r="1" spans="1:16" ht="21">
      <c r="A1" s="120" t="s">
        <v>76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spans="1:11" ht="21">
      <c r="A2" s="119" t="s">
        <v>0</v>
      </c>
      <c r="B2" s="119"/>
      <c r="C2" s="119"/>
      <c r="D2" s="119"/>
      <c r="E2" s="119"/>
      <c r="F2" s="119"/>
      <c r="G2" s="64" t="s">
        <v>90</v>
      </c>
      <c r="H2" s="54">
        <v>2567</v>
      </c>
      <c r="I2" s="54"/>
      <c r="J2" s="54"/>
      <c r="K2" s="54"/>
    </row>
    <row r="3" spans="1:16" ht="21">
      <c r="A3" s="120" t="s">
        <v>62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</row>
    <row r="4" spans="1:16" ht="2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6" ht="24" customHeight="1">
      <c r="A5" s="107" t="s">
        <v>28</v>
      </c>
      <c r="B5" s="115" t="s">
        <v>16</v>
      </c>
      <c r="C5" s="116" t="s">
        <v>30</v>
      </c>
      <c r="D5" s="117"/>
      <c r="E5" s="117"/>
      <c r="F5" s="118"/>
      <c r="G5" s="116" t="s">
        <v>31</v>
      </c>
      <c r="H5" s="117"/>
      <c r="I5" s="117"/>
      <c r="J5" s="118"/>
      <c r="K5" s="101" t="s">
        <v>33</v>
      </c>
      <c r="L5" s="101" t="s">
        <v>32</v>
      </c>
      <c r="M5" s="101" t="s">
        <v>34</v>
      </c>
      <c r="N5" s="101" t="s">
        <v>35</v>
      </c>
      <c r="O5" s="101" t="s">
        <v>44</v>
      </c>
      <c r="P5" s="104" t="s">
        <v>15</v>
      </c>
    </row>
    <row r="6" spans="1:16" ht="28.5" customHeight="1">
      <c r="A6" s="107"/>
      <c r="B6" s="115"/>
      <c r="C6" s="101" t="s">
        <v>37</v>
      </c>
      <c r="D6" s="101" t="s">
        <v>38</v>
      </c>
      <c r="E6" s="101" t="s">
        <v>39</v>
      </c>
      <c r="F6" s="101" t="s">
        <v>40</v>
      </c>
      <c r="G6" s="101" t="s">
        <v>41</v>
      </c>
      <c r="H6" s="101" t="s">
        <v>42</v>
      </c>
      <c r="I6" s="101" t="s">
        <v>39</v>
      </c>
      <c r="J6" s="101" t="s">
        <v>43</v>
      </c>
      <c r="K6" s="102"/>
      <c r="L6" s="102"/>
      <c r="M6" s="102"/>
      <c r="N6" s="102"/>
      <c r="O6" s="102"/>
      <c r="P6" s="105"/>
    </row>
    <row r="7" spans="1:16" ht="26.25" customHeight="1">
      <c r="A7" s="107"/>
      <c r="B7" s="115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5"/>
    </row>
    <row r="8" spans="1:16" ht="10.5" customHeight="1">
      <c r="A8" s="107"/>
      <c r="B8" s="115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6"/>
    </row>
    <row r="9" spans="1:16" ht="21">
      <c r="A9" s="43" t="s">
        <v>63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5"/>
      <c r="N9" s="44"/>
      <c r="O9" s="44"/>
      <c r="P9" s="44"/>
    </row>
    <row r="10" spans="1:16" ht="21">
      <c r="A10" s="43" t="s">
        <v>64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</row>
    <row r="11" spans="1:16" ht="21">
      <c r="A11" s="43" t="s">
        <v>65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5"/>
      <c r="N11" s="44"/>
      <c r="O11" s="44"/>
      <c r="P11" s="44"/>
    </row>
    <row r="12" spans="1:16" ht="21">
      <c r="A12" s="48" t="s">
        <v>66</v>
      </c>
      <c r="B12" s="44">
        <f>ลานหอย!B87</f>
        <v>4</v>
      </c>
      <c r="C12" s="44">
        <f>ลานหอย!C87</f>
        <v>0</v>
      </c>
      <c r="D12" s="44">
        <f>ลานหอย!D87</f>
        <v>0</v>
      </c>
      <c r="E12" s="44">
        <f>ลานหอย!E87</f>
        <v>0</v>
      </c>
      <c r="F12" s="44">
        <f>ลานหอย!F87</f>
        <v>0</v>
      </c>
      <c r="G12" s="44">
        <f>ลานหอย!G87</f>
        <v>8</v>
      </c>
      <c r="H12" s="44">
        <f>ลานหอย!H87</f>
        <v>0</v>
      </c>
      <c r="I12" s="44">
        <f>ลานหอย!I87</f>
        <v>0</v>
      </c>
      <c r="J12" s="44">
        <f>ลานหอย!J87</f>
        <v>8</v>
      </c>
      <c r="K12" s="44">
        <f>ลานหอย!K87</f>
        <v>8</v>
      </c>
      <c r="L12" s="44">
        <f>ลานหอย!L87</f>
        <v>0</v>
      </c>
      <c r="M12" s="45">
        <f>ลานหอย!M87</f>
        <v>0</v>
      </c>
      <c r="N12" s="44">
        <f>ลานหอย!N87</f>
        <v>0</v>
      </c>
      <c r="O12" s="44">
        <f>ลานหอย!O87</f>
        <v>0</v>
      </c>
      <c r="P12" s="44">
        <f>ลานหอย!P87</f>
        <v>0</v>
      </c>
    </row>
    <row r="13" spans="1:16" ht="21">
      <c r="A13" s="43" t="s">
        <v>67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5"/>
      <c r="N13" s="44"/>
      <c r="O13" s="44"/>
      <c r="P13" s="44"/>
    </row>
    <row r="14" spans="1:16" ht="21">
      <c r="A14" s="43" t="s">
        <v>68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5"/>
      <c r="N14" s="44"/>
      <c r="O14" s="44"/>
      <c r="P14" s="44"/>
    </row>
    <row r="15" spans="1:16" ht="21">
      <c r="A15" s="43" t="s">
        <v>69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5"/>
      <c r="N15" s="44"/>
      <c r="O15" s="44"/>
      <c r="P15" s="44"/>
    </row>
    <row r="16" spans="1:16" ht="21">
      <c r="A16" s="46" t="s">
        <v>14</v>
      </c>
      <c r="B16" s="44">
        <f>SUM(B9:B15)</f>
        <v>4</v>
      </c>
      <c r="C16" s="44">
        <f aca="true" t="shared" si="0" ref="C16:P16">SUM(C9:C15)</f>
        <v>0</v>
      </c>
      <c r="D16" s="44">
        <f t="shared" si="0"/>
        <v>0</v>
      </c>
      <c r="E16" s="44">
        <f t="shared" si="0"/>
        <v>0</v>
      </c>
      <c r="F16" s="44">
        <f t="shared" si="0"/>
        <v>0</v>
      </c>
      <c r="G16" s="44">
        <f t="shared" si="0"/>
        <v>8</v>
      </c>
      <c r="H16" s="44">
        <f t="shared" si="0"/>
        <v>0</v>
      </c>
      <c r="I16" s="44">
        <f t="shared" si="0"/>
        <v>0</v>
      </c>
      <c r="J16" s="44">
        <f t="shared" si="0"/>
        <v>8</v>
      </c>
      <c r="K16" s="44">
        <f t="shared" si="0"/>
        <v>8</v>
      </c>
      <c r="L16" s="44">
        <f t="shared" si="0"/>
        <v>0</v>
      </c>
      <c r="M16" s="45"/>
      <c r="N16" s="44">
        <f t="shared" si="0"/>
        <v>0</v>
      </c>
      <c r="O16" s="44">
        <f t="shared" si="0"/>
        <v>0</v>
      </c>
      <c r="P16" s="44">
        <f t="shared" si="0"/>
        <v>0</v>
      </c>
    </row>
    <row r="17" spans="1:16" ht="24" customHeight="1">
      <c r="A17" s="107" t="s">
        <v>48</v>
      </c>
      <c r="B17" s="115" t="s">
        <v>16</v>
      </c>
      <c r="C17" s="116" t="s">
        <v>30</v>
      </c>
      <c r="D17" s="117"/>
      <c r="E17" s="117"/>
      <c r="F17" s="118"/>
      <c r="G17" s="116" t="s">
        <v>31</v>
      </c>
      <c r="H17" s="117"/>
      <c r="I17" s="117"/>
      <c r="J17" s="118"/>
      <c r="K17" s="101" t="s">
        <v>33</v>
      </c>
      <c r="L17" s="101" t="s">
        <v>32</v>
      </c>
      <c r="M17" s="101" t="s">
        <v>34</v>
      </c>
      <c r="N17" s="101" t="s">
        <v>35</v>
      </c>
      <c r="O17" s="101" t="s">
        <v>36</v>
      </c>
      <c r="P17" s="104" t="s">
        <v>15</v>
      </c>
    </row>
    <row r="18" spans="1:16" ht="28.5" customHeight="1">
      <c r="A18" s="107"/>
      <c r="B18" s="115"/>
      <c r="C18" s="101" t="s">
        <v>37</v>
      </c>
      <c r="D18" s="101" t="s">
        <v>38</v>
      </c>
      <c r="E18" s="101" t="s">
        <v>39</v>
      </c>
      <c r="F18" s="101" t="s">
        <v>40</v>
      </c>
      <c r="G18" s="101" t="s">
        <v>41</v>
      </c>
      <c r="H18" s="101" t="s">
        <v>42</v>
      </c>
      <c r="I18" s="101" t="s">
        <v>39</v>
      </c>
      <c r="J18" s="101" t="s">
        <v>43</v>
      </c>
      <c r="K18" s="102"/>
      <c r="L18" s="102"/>
      <c r="M18" s="102"/>
      <c r="N18" s="102"/>
      <c r="O18" s="102"/>
      <c r="P18" s="105"/>
    </row>
    <row r="19" spans="1:16" ht="26.25" customHeight="1">
      <c r="A19" s="107"/>
      <c r="B19" s="115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5"/>
    </row>
    <row r="20" spans="1:16" ht="30.75" customHeight="1">
      <c r="A20" s="107"/>
      <c r="B20" s="115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6"/>
    </row>
    <row r="21" spans="1:16" ht="21">
      <c r="A21" s="43" t="s">
        <v>63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</row>
    <row r="22" spans="1:16" ht="21">
      <c r="A22" s="43" t="s">
        <v>64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</row>
    <row r="23" spans="1:16" ht="21">
      <c r="A23" s="43" t="s">
        <v>65</v>
      </c>
      <c r="B23" s="44">
        <f>วังตะคร้อ!B16</f>
        <v>1</v>
      </c>
      <c r="C23" s="44">
        <f>วังตะคร้อ!C16</f>
        <v>0</v>
      </c>
      <c r="D23" s="44">
        <f>วังตะคร้อ!D16</f>
        <v>0</v>
      </c>
      <c r="E23" s="44">
        <f>วังตะคร้อ!E16</f>
        <v>0</v>
      </c>
      <c r="F23" s="44">
        <f>วังตะคร้อ!F16</f>
        <v>0</v>
      </c>
      <c r="G23" s="44">
        <f>วังตะคร้อ!G16</f>
        <v>3</v>
      </c>
      <c r="H23" s="44">
        <f>วังตะคร้อ!H16</f>
        <v>0</v>
      </c>
      <c r="I23" s="44">
        <f>วังตะคร้อ!I16</f>
        <v>0</v>
      </c>
      <c r="J23" s="44">
        <f>วังตะคร้อ!J16</f>
        <v>3</v>
      </c>
      <c r="K23" s="44">
        <f>วังตะคร้อ!K16</f>
        <v>3</v>
      </c>
      <c r="L23" s="44"/>
      <c r="M23" s="45"/>
      <c r="N23" s="44"/>
      <c r="O23" s="44"/>
      <c r="P23" s="44"/>
    </row>
    <row r="24" spans="1:16" ht="21">
      <c r="A24" s="43" t="s">
        <v>66</v>
      </c>
      <c r="B24" s="44">
        <f>ลานหอย!B18</f>
        <v>6</v>
      </c>
      <c r="C24" s="44">
        <f>ลานหอย!C18</f>
        <v>0</v>
      </c>
      <c r="D24" s="44">
        <f>ลานหอย!D18</f>
        <v>0</v>
      </c>
      <c r="E24" s="44">
        <f>ลานหอย!E18</f>
        <v>0</v>
      </c>
      <c r="F24" s="44">
        <f>ลานหอย!F18</f>
        <v>0</v>
      </c>
      <c r="G24" s="44">
        <f>ลานหอย!G18</f>
        <v>18</v>
      </c>
      <c r="H24" s="44">
        <f>ลานหอย!H18</f>
        <v>0</v>
      </c>
      <c r="I24" s="44">
        <f>ลานหอย!I18</f>
        <v>0</v>
      </c>
      <c r="J24" s="44">
        <f>ลานหอย!J18</f>
        <v>18</v>
      </c>
      <c r="K24" s="44">
        <f>ลานหอย!K18</f>
        <v>18</v>
      </c>
      <c r="L24" s="44"/>
      <c r="M24" s="45"/>
      <c r="N24" s="44"/>
      <c r="O24" s="44"/>
      <c r="P24" s="44"/>
    </row>
    <row r="25" spans="1:16" ht="21">
      <c r="A25" s="43" t="s">
        <v>67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5"/>
      <c r="N25" s="44"/>
      <c r="O25" s="44"/>
      <c r="P25" s="44"/>
    </row>
    <row r="26" spans="1:16" ht="21">
      <c r="A26" s="43" t="s">
        <v>68</v>
      </c>
      <c r="B26" s="44">
        <f>หนองหญ้าปล้อง!B18</f>
        <v>1</v>
      </c>
      <c r="C26" s="44">
        <f>หนองหญ้าปล้อง!C18</f>
        <v>0</v>
      </c>
      <c r="D26" s="44">
        <f>หนองหญ้าปล้อง!D18</f>
        <v>0</v>
      </c>
      <c r="E26" s="44">
        <f>หนองหญ้าปล้อง!E18</f>
        <v>0</v>
      </c>
      <c r="F26" s="44">
        <f>หนองหญ้าปล้อง!F18</f>
        <v>0</v>
      </c>
      <c r="G26" s="44">
        <f>หนองหญ้าปล้อง!G18</f>
        <v>10</v>
      </c>
      <c r="H26" s="44">
        <f>หนองหญ้าปล้อง!H18</f>
        <v>0</v>
      </c>
      <c r="I26" s="44">
        <f>หนองหญ้าปล้อง!I18</f>
        <v>0</v>
      </c>
      <c r="J26" s="44">
        <f>หนองหญ้าปล้อง!J18</f>
        <v>10</v>
      </c>
      <c r="K26" s="44">
        <f>หนองหญ้าปล้อง!K18</f>
        <v>10</v>
      </c>
      <c r="L26" s="44"/>
      <c r="M26" s="45"/>
      <c r="N26" s="44"/>
      <c r="O26" s="44"/>
      <c r="P26" s="44"/>
    </row>
    <row r="27" spans="1:16" ht="21">
      <c r="A27" s="43" t="s">
        <v>69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5"/>
      <c r="N27" s="44"/>
      <c r="O27" s="44"/>
      <c r="P27" s="44"/>
    </row>
    <row r="28" spans="1:16" ht="21">
      <c r="A28" s="46" t="s">
        <v>14</v>
      </c>
      <c r="B28" s="44">
        <f>SUM(B21:B27)</f>
        <v>8</v>
      </c>
      <c r="C28" s="44">
        <f aca="true" t="shared" si="1" ref="C28:K28">SUM(C21:C27)</f>
        <v>0</v>
      </c>
      <c r="D28" s="44">
        <f t="shared" si="1"/>
        <v>0</v>
      </c>
      <c r="E28" s="44">
        <f t="shared" si="1"/>
        <v>0</v>
      </c>
      <c r="F28" s="44">
        <f t="shared" si="1"/>
        <v>0</v>
      </c>
      <c r="G28" s="44">
        <f t="shared" si="1"/>
        <v>31</v>
      </c>
      <c r="H28" s="44">
        <f t="shared" si="1"/>
        <v>0</v>
      </c>
      <c r="I28" s="44">
        <f t="shared" si="1"/>
        <v>0</v>
      </c>
      <c r="J28" s="44">
        <f t="shared" si="1"/>
        <v>31</v>
      </c>
      <c r="K28" s="44">
        <f t="shared" si="1"/>
        <v>31</v>
      </c>
      <c r="L28" s="44"/>
      <c r="M28" s="45"/>
      <c r="N28" s="44"/>
      <c r="O28" s="44"/>
      <c r="P28" s="44"/>
    </row>
    <row r="29" spans="1:16" ht="21">
      <c r="A29" s="46"/>
      <c r="B29" s="44"/>
      <c r="C29" s="67"/>
      <c r="D29" s="68"/>
      <c r="E29" s="68"/>
      <c r="F29" s="69"/>
      <c r="G29" s="67"/>
      <c r="H29" s="68"/>
      <c r="I29" s="68"/>
      <c r="J29" s="69"/>
      <c r="K29" s="49"/>
      <c r="L29" s="49"/>
      <c r="M29" s="70"/>
      <c r="N29" s="49"/>
      <c r="O29" s="49"/>
      <c r="P29" s="49"/>
    </row>
    <row r="30" spans="1:16" ht="24" customHeight="1">
      <c r="A30" s="107" t="s">
        <v>29</v>
      </c>
      <c r="B30" s="108" t="s">
        <v>16</v>
      </c>
      <c r="C30" s="109" t="s">
        <v>30</v>
      </c>
      <c r="D30" s="110"/>
      <c r="E30" s="110"/>
      <c r="F30" s="111"/>
      <c r="G30" s="109" t="s">
        <v>31</v>
      </c>
      <c r="H30" s="110"/>
      <c r="I30" s="110"/>
      <c r="J30" s="111"/>
      <c r="K30" s="101" t="s">
        <v>33</v>
      </c>
      <c r="L30" s="101" t="s">
        <v>32</v>
      </c>
      <c r="M30" s="101" t="s">
        <v>34</v>
      </c>
      <c r="N30" s="101" t="s">
        <v>35</v>
      </c>
      <c r="O30" s="101" t="s">
        <v>36</v>
      </c>
      <c r="P30" s="104" t="s">
        <v>15</v>
      </c>
    </row>
    <row r="31" spans="1:16" ht="29.25" customHeight="1">
      <c r="A31" s="107"/>
      <c r="B31" s="108"/>
      <c r="C31" s="101" t="s">
        <v>37</v>
      </c>
      <c r="D31" s="101" t="s">
        <v>38</v>
      </c>
      <c r="E31" s="101" t="s">
        <v>39</v>
      </c>
      <c r="F31" s="101" t="s">
        <v>40</v>
      </c>
      <c r="G31" s="101" t="s">
        <v>41</v>
      </c>
      <c r="H31" s="101" t="s">
        <v>42</v>
      </c>
      <c r="I31" s="101" t="s">
        <v>39</v>
      </c>
      <c r="J31" s="101" t="s">
        <v>43</v>
      </c>
      <c r="K31" s="102"/>
      <c r="L31" s="102"/>
      <c r="M31" s="102"/>
      <c r="N31" s="102"/>
      <c r="O31" s="102"/>
      <c r="P31" s="105"/>
    </row>
    <row r="32" spans="1:16" ht="31.5" customHeight="1">
      <c r="A32" s="107"/>
      <c r="B32" s="108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5"/>
    </row>
    <row r="33" spans="1:16" ht="32.25" customHeight="1">
      <c r="A33" s="107"/>
      <c r="B33" s="108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6"/>
    </row>
    <row r="34" spans="1:16" ht="21">
      <c r="A34" s="43" t="s">
        <v>63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</row>
    <row r="35" spans="1:16" ht="21">
      <c r="A35" s="43" t="s">
        <v>64</v>
      </c>
      <c r="B35" s="44">
        <f>วังลึก!B16</f>
        <v>3</v>
      </c>
      <c r="C35" s="44">
        <f>วังลึก!C16</f>
        <v>0</v>
      </c>
      <c r="D35" s="44">
        <f>วังลึก!D16</f>
        <v>0</v>
      </c>
      <c r="E35" s="44">
        <f>วังลึก!E16</f>
        <v>0</v>
      </c>
      <c r="F35" s="44">
        <f>วังลึก!F16</f>
        <v>0</v>
      </c>
      <c r="G35" s="44">
        <f>วังลึก!G16</f>
        <v>4</v>
      </c>
      <c r="H35" s="44">
        <f>วังลึก!H16</f>
        <v>0</v>
      </c>
      <c r="I35" s="44">
        <f>วังลึก!I16</f>
        <v>0</v>
      </c>
      <c r="J35" s="44">
        <f>วังลึก!J16</f>
        <v>4</v>
      </c>
      <c r="K35" s="44">
        <f>วังลึก!K16</f>
        <v>4</v>
      </c>
      <c r="L35" s="44">
        <f>วังลึก!L16</f>
        <v>4</v>
      </c>
      <c r="M35" s="45" t="str">
        <f>วังลึก!M16</f>
        <v>ผลสด</v>
      </c>
      <c r="N35" s="44">
        <f>วังลึก!N16</f>
        <v>200</v>
      </c>
      <c r="O35" s="44">
        <f>วังลึก!O16</f>
        <v>50</v>
      </c>
      <c r="P35" s="44">
        <f>วังลึก!P16</f>
        <v>25</v>
      </c>
    </row>
    <row r="36" spans="1:16" ht="21">
      <c r="A36" s="43" t="s">
        <v>65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5"/>
      <c r="N36" s="44"/>
      <c r="O36" s="44"/>
      <c r="P36" s="44"/>
    </row>
    <row r="37" spans="1:16" ht="21">
      <c r="A37" s="43" t="s">
        <v>66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5"/>
      <c r="N37" s="44"/>
      <c r="O37" s="44"/>
      <c r="P37" s="44"/>
    </row>
    <row r="38" spans="1:16" ht="21">
      <c r="A38" s="43" t="s">
        <v>67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5"/>
      <c r="N38" s="44"/>
      <c r="O38" s="44"/>
      <c r="P38" s="44"/>
    </row>
    <row r="39" spans="1:16" ht="21">
      <c r="A39" s="43" t="s">
        <v>68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5"/>
      <c r="N39" s="44"/>
      <c r="O39" s="44"/>
      <c r="P39" s="44"/>
    </row>
    <row r="40" spans="1:16" ht="21">
      <c r="A40" s="43" t="s">
        <v>69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5"/>
      <c r="N40" s="44"/>
      <c r="O40" s="44"/>
      <c r="P40" s="44"/>
    </row>
    <row r="41" spans="1:16" ht="21">
      <c r="A41" s="46" t="s">
        <v>14</v>
      </c>
      <c r="B41" s="44">
        <f>SUM(B34:B40)</f>
        <v>3</v>
      </c>
      <c r="C41" s="44">
        <f aca="true" t="shared" si="2" ref="C41:P41">SUM(C34:C40)</f>
        <v>0</v>
      </c>
      <c r="D41" s="44">
        <f t="shared" si="2"/>
        <v>0</v>
      </c>
      <c r="E41" s="44">
        <f t="shared" si="2"/>
        <v>0</v>
      </c>
      <c r="F41" s="44">
        <f t="shared" si="2"/>
        <v>0</v>
      </c>
      <c r="G41" s="44">
        <f t="shared" si="2"/>
        <v>4</v>
      </c>
      <c r="H41" s="44">
        <f t="shared" si="2"/>
        <v>0</v>
      </c>
      <c r="I41" s="44">
        <f t="shared" si="2"/>
        <v>0</v>
      </c>
      <c r="J41" s="44">
        <f t="shared" si="2"/>
        <v>4</v>
      </c>
      <c r="K41" s="44">
        <f t="shared" si="2"/>
        <v>4</v>
      </c>
      <c r="L41" s="44">
        <f t="shared" si="2"/>
        <v>4</v>
      </c>
      <c r="M41" s="45" t="s">
        <v>83</v>
      </c>
      <c r="N41" s="44">
        <f t="shared" si="2"/>
        <v>200</v>
      </c>
      <c r="O41" s="44">
        <f t="shared" si="2"/>
        <v>50</v>
      </c>
      <c r="P41" s="44">
        <f t="shared" si="2"/>
        <v>25</v>
      </c>
    </row>
    <row r="42" spans="1:16" ht="21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50"/>
      <c r="N42" s="7"/>
      <c r="O42" s="7"/>
      <c r="P42" s="7"/>
    </row>
    <row r="43" spans="1:16" ht="24" customHeight="1">
      <c r="A43" s="107" t="s">
        <v>49</v>
      </c>
      <c r="B43" s="108" t="s">
        <v>16</v>
      </c>
      <c r="C43" s="108" t="s">
        <v>30</v>
      </c>
      <c r="D43" s="108"/>
      <c r="E43" s="108"/>
      <c r="F43" s="108"/>
      <c r="G43" s="108" t="s">
        <v>31</v>
      </c>
      <c r="H43" s="108"/>
      <c r="I43" s="108"/>
      <c r="J43" s="108"/>
      <c r="K43" s="112" t="s">
        <v>33</v>
      </c>
      <c r="L43" s="112" t="s">
        <v>32</v>
      </c>
      <c r="M43" s="112" t="s">
        <v>34</v>
      </c>
      <c r="N43" s="112" t="s">
        <v>35</v>
      </c>
      <c r="O43" s="112" t="s">
        <v>36</v>
      </c>
      <c r="P43" s="113" t="s">
        <v>15</v>
      </c>
    </row>
    <row r="44" spans="1:16" ht="27.75" customHeight="1">
      <c r="A44" s="107"/>
      <c r="B44" s="108"/>
      <c r="C44" s="112" t="s">
        <v>37</v>
      </c>
      <c r="D44" s="112" t="s">
        <v>38</v>
      </c>
      <c r="E44" s="112" t="s">
        <v>39</v>
      </c>
      <c r="F44" s="112" t="s">
        <v>40</v>
      </c>
      <c r="G44" s="112" t="s">
        <v>41</v>
      </c>
      <c r="H44" s="112" t="s">
        <v>42</v>
      </c>
      <c r="I44" s="112" t="s">
        <v>39</v>
      </c>
      <c r="J44" s="112" t="s">
        <v>43</v>
      </c>
      <c r="K44" s="112"/>
      <c r="L44" s="112"/>
      <c r="M44" s="112"/>
      <c r="N44" s="112"/>
      <c r="O44" s="112"/>
      <c r="P44" s="113"/>
    </row>
    <row r="45" spans="1:16" ht="31.5" customHeight="1">
      <c r="A45" s="107"/>
      <c r="B45" s="108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3"/>
    </row>
    <row r="46" spans="1:16" ht="21">
      <c r="A46" s="107"/>
      <c r="B46" s="108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3"/>
    </row>
    <row r="47" spans="1:16" ht="21">
      <c r="A47" s="43" t="s">
        <v>63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</row>
    <row r="48" spans="1:16" ht="21">
      <c r="A48" s="43" t="s">
        <v>64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</row>
    <row r="49" spans="1:16" ht="21">
      <c r="A49" s="43" t="s">
        <v>65</v>
      </c>
      <c r="B49" s="44">
        <f>วังตะคร้อ!B29</f>
        <v>1</v>
      </c>
      <c r="C49" s="44">
        <f>วังตะคร้อ!C29</f>
        <v>0</v>
      </c>
      <c r="D49" s="44">
        <f>วังตะคร้อ!D29</f>
        <v>0</v>
      </c>
      <c r="E49" s="44">
        <f>วังตะคร้อ!E29</f>
        <v>0</v>
      </c>
      <c r="F49" s="44">
        <f>วังตะคร้อ!F29</f>
        <v>0</v>
      </c>
      <c r="G49" s="44">
        <f>วังตะคร้อ!G29</f>
        <v>3</v>
      </c>
      <c r="H49" s="44">
        <f>วังตะคร้อ!H29</f>
        <v>0</v>
      </c>
      <c r="I49" s="44">
        <f>วังตะคร้อ!I29</f>
        <v>0</v>
      </c>
      <c r="J49" s="44">
        <f>วังตะคร้อ!J29</f>
        <v>3</v>
      </c>
      <c r="K49" s="44">
        <f>วังตะคร้อ!K29</f>
        <v>3</v>
      </c>
      <c r="L49" s="44"/>
      <c r="M49" s="44"/>
      <c r="N49" s="44"/>
      <c r="O49" s="44"/>
      <c r="P49" s="44"/>
    </row>
    <row r="50" spans="1:16" ht="21">
      <c r="A50" s="43" t="s">
        <v>66</v>
      </c>
      <c r="B50" s="44">
        <f>ลานหอย!B33</f>
        <v>3</v>
      </c>
      <c r="C50" s="44">
        <f>ลานหอย!C33</f>
        <v>34</v>
      </c>
      <c r="D50" s="44">
        <f>ลานหอย!D33</f>
        <v>0</v>
      </c>
      <c r="E50" s="44">
        <f>ลานหอย!E33</f>
        <v>0</v>
      </c>
      <c r="F50" s="44">
        <f>ลานหอย!F33</f>
        <v>34</v>
      </c>
      <c r="G50" s="44">
        <f>ลานหอย!G33</f>
        <v>0</v>
      </c>
      <c r="H50" s="44">
        <f>ลานหอย!H33</f>
        <v>0</v>
      </c>
      <c r="I50" s="44">
        <f>ลานหอย!I33</f>
        <v>0</v>
      </c>
      <c r="J50" s="44">
        <f>ลานหอย!J33</f>
        <v>0</v>
      </c>
      <c r="K50" s="44">
        <f>ลานหอย!K33</f>
        <v>34</v>
      </c>
      <c r="L50" s="44"/>
      <c r="M50" s="44"/>
      <c r="N50" s="44"/>
      <c r="O50" s="44"/>
      <c r="P50" s="44"/>
    </row>
    <row r="51" spans="1:16" ht="21">
      <c r="A51" s="43" t="s">
        <v>67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</row>
    <row r="52" spans="1:16" ht="21">
      <c r="A52" s="43" t="s">
        <v>68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</row>
    <row r="53" spans="1:16" ht="21">
      <c r="A53" s="43" t="s">
        <v>69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5"/>
      <c r="N53" s="44"/>
      <c r="O53" s="44"/>
      <c r="P53" s="44"/>
    </row>
    <row r="54" spans="1:16" ht="21">
      <c r="A54" s="46" t="s">
        <v>14</v>
      </c>
      <c r="B54" s="44">
        <f>SUM(B47:B53)</f>
        <v>4</v>
      </c>
      <c r="C54" s="44">
        <f aca="true" t="shared" si="3" ref="C54:J54">SUM(C47:C53)</f>
        <v>34</v>
      </c>
      <c r="D54" s="44">
        <f t="shared" si="3"/>
        <v>0</v>
      </c>
      <c r="E54" s="44">
        <f t="shared" si="3"/>
        <v>0</v>
      </c>
      <c r="F54" s="44">
        <f t="shared" si="3"/>
        <v>34</v>
      </c>
      <c r="G54" s="44">
        <f t="shared" si="3"/>
        <v>3</v>
      </c>
      <c r="H54" s="44">
        <f t="shared" si="3"/>
        <v>0</v>
      </c>
      <c r="I54" s="44">
        <f t="shared" si="3"/>
        <v>0</v>
      </c>
      <c r="J54" s="44">
        <f t="shared" si="3"/>
        <v>3</v>
      </c>
      <c r="K54" s="44">
        <f>F54+J54</f>
        <v>37</v>
      </c>
      <c r="L54" s="44"/>
      <c r="M54" s="45"/>
      <c r="N54" s="44"/>
      <c r="O54" s="44"/>
      <c r="P54" s="44"/>
    </row>
    <row r="55" spans="1:16" ht="21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50"/>
      <c r="N55" s="7"/>
      <c r="O55" s="7"/>
      <c r="P55" s="7"/>
    </row>
    <row r="56" spans="1:16" ht="21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50"/>
      <c r="N56" s="7"/>
      <c r="O56" s="7"/>
      <c r="P56" s="7"/>
    </row>
    <row r="57" spans="1:16" ht="21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50"/>
      <c r="N57" s="7"/>
      <c r="O57" s="7"/>
      <c r="P57" s="7"/>
    </row>
    <row r="58" spans="1:16" ht="24" customHeight="1">
      <c r="A58" s="107" t="s">
        <v>45</v>
      </c>
      <c r="B58" s="108" t="s">
        <v>16</v>
      </c>
      <c r="C58" s="108" t="s">
        <v>30</v>
      </c>
      <c r="D58" s="108"/>
      <c r="E58" s="108"/>
      <c r="F58" s="108"/>
      <c r="G58" s="108" t="s">
        <v>31</v>
      </c>
      <c r="H58" s="108"/>
      <c r="I58" s="108"/>
      <c r="J58" s="108"/>
      <c r="K58" s="112" t="s">
        <v>33</v>
      </c>
      <c r="L58" s="112" t="s">
        <v>32</v>
      </c>
      <c r="M58" s="112" t="s">
        <v>34</v>
      </c>
      <c r="N58" s="112" t="s">
        <v>35</v>
      </c>
      <c r="O58" s="112" t="s">
        <v>36</v>
      </c>
      <c r="P58" s="113" t="s">
        <v>15</v>
      </c>
    </row>
    <row r="59" spans="1:16" ht="27.75" customHeight="1">
      <c r="A59" s="107"/>
      <c r="B59" s="108"/>
      <c r="C59" s="112" t="s">
        <v>37</v>
      </c>
      <c r="D59" s="112" t="s">
        <v>38</v>
      </c>
      <c r="E59" s="112" t="s">
        <v>39</v>
      </c>
      <c r="F59" s="112" t="s">
        <v>40</v>
      </c>
      <c r="G59" s="112" t="s">
        <v>41</v>
      </c>
      <c r="H59" s="112" t="s">
        <v>42</v>
      </c>
      <c r="I59" s="112" t="s">
        <v>39</v>
      </c>
      <c r="J59" s="112" t="s">
        <v>43</v>
      </c>
      <c r="K59" s="112"/>
      <c r="L59" s="112"/>
      <c r="M59" s="112"/>
      <c r="N59" s="112"/>
      <c r="O59" s="112"/>
      <c r="P59" s="113"/>
    </row>
    <row r="60" spans="1:16" ht="31.5" customHeight="1">
      <c r="A60" s="107"/>
      <c r="B60" s="108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3"/>
    </row>
    <row r="61" spans="1:16" ht="21">
      <c r="A61" s="107"/>
      <c r="B61" s="108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3"/>
    </row>
    <row r="62" spans="1:16" ht="21">
      <c r="A62" s="43" t="s">
        <v>63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</row>
    <row r="63" spans="1:16" ht="21">
      <c r="A63" s="43" t="s">
        <v>64</v>
      </c>
      <c r="B63" s="44">
        <f>วังลึก!B29</f>
        <v>12</v>
      </c>
      <c r="C63" s="44">
        <f>วังลึก!C29</f>
        <v>0</v>
      </c>
      <c r="D63" s="44">
        <f>วังลึก!D29</f>
        <v>0</v>
      </c>
      <c r="E63" s="44">
        <f>วังลึก!E29</f>
        <v>0</v>
      </c>
      <c r="F63" s="44">
        <f>วังลึก!F29</f>
        <v>0</v>
      </c>
      <c r="G63" s="44">
        <f>วังลึก!G29</f>
        <v>112</v>
      </c>
      <c r="H63" s="44">
        <f>วังลึก!H29</f>
        <v>0</v>
      </c>
      <c r="I63" s="44">
        <f>วังลึก!I29</f>
        <v>0</v>
      </c>
      <c r="J63" s="44">
        <f>วังลึก!J29</f>
        <v>112</v>
      </c>
      <c r="K63" s="44">
        <f>วังลึก!K29</f>
        <v>112</v>
      </c>
      <c r="L63" s="44"/>
      <c r="M63" s="45"/>
      <c r="N63" s="44"/>
      <c r="O63" s="44"/>
      <c r="P63" s="44"/>
    </row>
    <row r="64" spans="1:16" ht="21">
      <c r="A64" s="43" t="s">
        <v>65</v>
      </c>
      <c r="B64" s="44">
        <f>วังตะคร้อ!B42</f>
        <v>1</v>
      </c>
      <c r="C64" s="44">
        <f>วังตะคร้อ!C42</f>
        <v>0</v>
      </c>
      <c r="D64" s="44">
        <f>วังตะคร้อ!D42</f>
        <v>0</v>
      </c>
      <c r="E64" s="44">
        <f>วังตะคร้อ!E42</f>
        <v>0</v>
      </c>
      <c r="F64" s="44">
        <f>วังตะคร้อ!F42</f>
        <v>0</v>
      </c>
      <c r="G64" s="44">
        <f>วังตะคร้อ!G42</f>
        <v>15</v>
      </c>
      <c r="H64" s="44">
        <f>วังตะคร้อ!H42</f>
        <v>0</v>
      </c>
      <c r="I64" s="44">
        <f>วังตะคร้อ!I42</f>
        <v>0</v>
      </c>
      <c r="J64" s="44">
        <f>วังตะคร้อ!J42</f>
        <v>15</v>
      </c>
      <c r="K64" s="44">
        <f>วังตะคร้อ!K42</f>
        <v>15</v>
      </c>
      <c r="L64" s="44"/>
      <c r="M64" s="45"/>
      <c r="N64" s="44"/>
      <c r="O64" s="44"/>
      <c r="P64" s="44"/>
    </row>
    <row r="65" spans="1:16" ht="21">
      <c r="A65" s="43" t="s">
        <v>66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</row>
    <row r="66" spans="1:16" ht="21">
      <c r="A66" s="43" t="s">
        <v>67</v>
      </c>
      <c r="B66" s="44">
        <f>ตลิ่งชัน!B18</f>
        <v>13</v>
      </c>
      <c r="C66" s="44">
        <f>ตลิ่งชัน!C18</f>
        <v>2</v>
      </c>
      <c r="D66" s="44">
        <f>ตลิ่งชัน!D18</f>
        <v>0</v>
      </c>
      <c r="E66" s="44">
        <f>ตลิ่งชัน!E18</f>
        <v>0</v>
      </c>
      <c r="F66" s="44">
        <f>ตลิ่งชัน!F18</f>
        <v>2</v>
      </c>
      <c r="G66" s="44">
        <f>ตลิ่งชัน!G18</f>
        <v>86</v>
      </c>
      <c r="H66" s="44">
        <f>ตลิ่งชัน!H18</f>
        <v>0</v>
      </c>
      <c r="I66" s="44">
        <f>ตลิ่งชัน!I18</f>
        <v>0</v>
      </c>
      <c r="J66" s="44">
        <f>ตลิ่งชัน!J18</f>
        <v>86</v>
      </c>
      <c r="K66" s="44">
        <f>ตลิ่งชัน!K18</f>
        <v>88</v>
      </c>
      <c r="L66" s="44">
        <f>ตลิ่งชัน!L18</f>
        <v>86</v>
      </c>
      <c r="M66" s="45" t="str">
        <f>ตลิ่งชัน!M18</f>
        <v>ผลสด</v>
      </c>
      <c r="N66" s="44">
        <f>ตลิ่งชัน!N18</f>
        <v>12900</v>
      </c>
      <c r="O66" s="44">
        <f>ตลิ่งชัน!O18</f>
        <v>150</v>
      </c>
      <c r="P66" s="44">
        <f>ตลิ่งชัน!P18</f>
        <v>40</v>
      </c>
    </row>
    <row r="67" spans="1:16" ht="21">
      <c r="A67" s="43" t="s">
        <v>68</v>
      </c>
      <c r="B67" s="44">
        <f>หนองหญ้าปล้อง!B33</f>
        <v>3</v>
      </c>
      <c r="C67" s="44">
        <f>หนองหญ้าปล้อง!C33</f>
        <v>0</v>
      </c>
      <c r="D67" s="44">
        <f>หนองหญ้าปล้อง!D33</f>
        <v>0</v>
      </c>
      <c r="E67" s="44">
        <f>หนองหญ้าปล้อง!E33</f>
        <v>0</v>
      </c>
      <c r="F67" s="44">
        <f>หนองหญ้าปล้อง!F33</f>
        <v>0</v>
      </c>
      <c r="G67" s="44">
        <f>หนองหญ้าปล้อง!G33</f>
        <v>10</v>
      </c>
      <c r="H67" s="44">
        <f>หนองหญ้าปล้อง!H33</f>
        <v>0</v>
      </c>
      <c r="I67" s="44">
        <f>หนองหญ้าปล้อง!I33</f>
        <v>0</v>
      </c>
      <c r="J67" s="44">
        <f>หนองหญ้าปล้อง!J33</f>
        <v>10</v>
      </c>
      <c r="K67" s="44">
        <f>หนองหญ้าปล้อง!K33</f>
        <v>10</v>
      </c>
      <c r="L67" s="44"/>
      <c r="M67" s="45"/>
      <c r="N67" s="44"/>
      <c r="O67" s="44"/>
      <c r="P67" s="44"/>
    </row>
    <row r="68" spans="1:16" ht="21">
      <c r="A68" s="43" t="s">
        <v>69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5"/>
      <c r="N68" s="44"/>
      <c r="O68" s="44"/>
      <c r="P68" s="44"/>
    </row>
    <row r="69" spans="1:16" ht="21">
      <c r="A69" s="46" t="s">
        <v>14</v>
      </c>
      <c r="B69" s="44">
        <f>SUM(B62:B68)</f>
        <v>29</v>
      </c>
      <c r="C69" s="44">
        <f aca="true" t="shared" si="4" ref="C69:N69">SUM(C62:C68)</f>
        <v>2</v>
      </c>
      <c r="D69" s="44">
        <f t="shared" si="4"/>
        <v>0</v>
      </c>
      <c r="E69" s="44">
        <f t="shared" si="4"/>
        <v>0</v>
      </c>
      <c r="F69" s="44">
        <f t="shared" si="4"/>
        <v>2</v>
      </c>
      <c r="G69" s="44">
        <f t="shared" si="4"/>
        <v>223</v>
      </c>
      <c r="H69" s="44">
        <f t="shared" si="4"/>
        <v>0</v>
      </c>
      <c r="I69" s="44">
        <f t="shared" si="4"/>
        <v>0</v>
      </c>
      <c r="J69" s="44">
        <f t="shared" si="4"/>
        <v>223</v>
      </c>
      <c r="K69" s="44">
        <f t="shared" si="4"/>
        <v>225</v>
      </c>
      <c r="L69" s="44">
        <f t="shared" si="4"/>
        <v>86</v>
      </c>
      <c r="M69" s="45" t="s">
        <v>72</v>
      </c>
      <c r="N69" s="44">
        <f t="shared" si="4"/>
        <v>12900</v>
      </c>
      <c r="O69" s="77">
        <f>N69/L69</f>
        <v>150</v>
      </c>
      <c r="P69" s="44">
        <v>50</v>
      </c>
    </row>
    <row r="70" spans="1:16" ht="21">
      <c r="A70" s="6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50"/>
      <c r="N70" s="51"/>
      <c r="O70" s="52"/>
      <c r="P70" s="7"/>
    </row>
    <row r="71" spans="1:16" ht="24" customHeight="1">
      <c r="A71" s="107" t="s">
        <v>27</v>
      </c>
      <c r="B71" s="108" t="s">
        <v>16</v>
      </c>
      <c r="C71" s="109" t="s">
        <v>30</v>
      </c>
      <c r="D71" s="110"/>
      <c r="E71" s="110"/>
      <c r="F71" s="111"/>
      <c r="G71" s="109" t="s">
        <v>31</v>
      </c>
      <c r="H71" s="110"/>
      <c r="I71" s="110"/>
      <c r="J71" s="111"/>
      <c r="K71" s="101" t="s">
        <v>33</v>
      </c>
      <c r="L71" s="101" t="s">
        <v>32</v>
      </c>
      <c r="M71" s="101" t="s">
        <v>34</v>
      </c>
      <c r="N71" s="101" t="s">
        <v>35</v>
      </c>
      <c r="O71" s="101" t="s">
        <v>36</v>
      </c>
      <c r="P71" s="104" t="s">
        <v>15</v>
      </c>
    </row>
    <row r="72" spans="1:16" ht="27.75" customHeight="1">
      <c r="A72" s="107"/>
      <c r="B72" s="108"/>
      <c r="C72" s="101" t="s">
        <v>37</v>
      </c>
      <c r="D72" s="101" t="s">
        <v>38</v>
      </c>
      <c r="E72" s="101" t="s">
        <v>39</v>
      </c>
      <c r="F72" s="101" t="s">
        <v>40</v>
      </c>
      <c r="G72" s="101" t="s">
        <v>41</v>
      </c>
      <c r="H72" s="101" t="s">
        <v>42</v>
      </c>
      <c r="I72" s="101" t="s">
        <v>39</v>
      </c>
      <c r="J72" s="101" t="s">
        <v>43</v>
      </c>
      <c r="K72" s="102"/>
      <c r="L72" s="102"/>
      <c r="M72" s="102"/>
      <c r="N72" s="102"/>
      <c r="O72" s="102"/>
      <c r="P72" s="105"/>
    </row>
    <row r="73" spans="1:16" ht="31.5" customHeight="1">
      <c r="A73" s="107"/>
      <c r="B73" s="108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5"/>
    </row>
    <row r="74" spans="1:16" ht="21">
      <c r="A74" s="107"/>
      <c r="B74" s="108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6"/>
    </row>
    <row r="75" spans="1:16" ht="21">
      <c r="A75" s="43" t="s">
        <v>63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</row>
    <row r="76" spans="1:16" ht="21">
      <c r="A76" s="43" t="s">
        <v>64</v>
      </c>
      <c r="B76" s="44">
        <f>วังลึก!B42</f>
        <v>1</v>
      </c>
      <c r="C76" s="44">
        <f>วังลึก!C42</f>
        <v>0</v>
      </c>
      <c r="D76" s="44">
        <f>วังลึก!D42</f>
        <v>0</v>
      </c>
      <c r="E76" s="44">
        <f>วังลึก!E42</f>
        <v>0</v>
      </c>
      <c r="F76" s="44">
        <f>วังลึก!F42</f>
        <v>0</v>
      </c>
      <c r="G76" s="44">
        <f>วังลึก!G42</f>
        <v>2</v>
      </c>
      <c r="H76" s="44">
        <f>วังลึก!H42</f>
        <v>0</v>
      </c>
      <c r="I76" s="44">
        <f>วังลึก!I42</f>
        <v>0</v>
      </c>
      <c r="J76" s="44">
        <f>วังลึก!J42</f>
        <v>2</v>
      </c>
      <c r="K76" s="44">
        <f>วังลึก!K42</f>
        <v>2</v>
      </c>
      <c r="L76" s="44"/>
      <c r="M76" s="45"/>
      <c r="N76" s="44"/>
      <c r="O76" s="44"/>
      <c r="P76" s="44"/>
    </row>
    <row r="77" spans="1:16" ht="21">
      <c r="A77" s="43" t="s">
        <v>65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</row>
    <row r="78" spans="1:16" ht="21">
      <c r="A78" s="43" t="s">
        <v>66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</row>
    <row r="79" spans="1:16" ht="21">
      <c r="A79" s="43" t="s">
        <v>67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</row>
    <row r="80" spans="1:16" ht="21">
      <c r="A80" s="43" t="s">
        <v>68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</row>
    <row r="81" spans="1:16" ht="21">
      <c r="A81" s="43" t="s">
        <v>69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</row>
    <row r="82" spans="1:16" ht="21">
      <c r="A82" s="46" t="s">
        <v>14</v>
      </c>
      <c r="B82" s="44">
        <f>SUM(B75:B81)</f>
        <v>1</v>
      </c>
      <c r="C82" s="44">
        <f aca="true" t="shared" si="5" ref="C82:K82">SUM(C75:C81)</f>
        <v>0</v>
      </c>
      <c r="D82" s="44">
        <f t="shared" si="5"/>
        <v>0</v>
      </c>
      <c r="E82" s="44">
        <f t="shared" si="5"/>
        <v>0</v>
      </c>
      <c r="F82" s="44">
        <f t="shared" si="5"/>
        <v>0</v>
      </c>
      <c r="G82" s="44">
        <f t="shared" si="5"/>
        <v>2</v>
      </c>
      <c r="H82" s="44">
        <f t="shared" si="5"/>
        <v>0</v>
      </c>
      <c r="I82" s="44">
        <f t="shared" si="5"/>
        <v>0</v>
      </c>
      <c r="J82" s="44">
        <f t="shared" si="5"/>
        <v>2</v>
      </c>
      <c r="K82" s="44">
        <f t="shared" si="5"/>
        <v>2</v>
      </c>
      <c r="L82" s="44"/>
      <c r="M82" s="45"/>
      <c r="N82" s="44"/>
      <c r="O82" s="44"/>
      <c r="P82" s="44"/>
    </row>
    <row r="83" spans="1:16" ht="21">
      <c r="A83" s="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50"/>
      <c r="N83" s="7"/>
      <c r="O83" s="7"/>
      <c r="P83" s="7"/>
    </row>
    <row r="84" spans="1:16" ht="21">
      <c r="A84" s="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50"/>
      <c r="N84" s="7"/>
      <c r="O84" s="7"/>
      <c r="P84" s="7"/>
    </row>
    <row r="85" spans="1:16" ht="21">
      <c r="A85" s="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50"/>
      <c r="N85" s="7"/>
      <c r="O85" s="7"/>
      <c r="P85" s="7"/>
    </row>
    <row r="86" spans="1:16" ht="24" customHeight="1">
      <c r="A86" s="107" t="s">
        <v>56</v>
      </c>
      <c r="B86" s="108" t="s">
        <v>16</v>
      </c>
      <c r="C86" s="108" t="s">
        <v>30</v>
      </c>
      <c r="D86" s="108"/>
      <c r="E86" s="108"/>
      <c r="F86" s="108"/>
      <c r="G86" s="108" t="s">
        <v>31</v>
      </c>
      <c r="H86" s="108"/>
      <c r="I86" s="108"/>
      <c r="J86" s="108"/>
      <c r="K86" s="112" t="s">
        <v>33</v>
      </c>
      <c r="L86" s="112" t="s">
        <v>32</v>
      </c>
      <c r="M86" s="112" t="s">
        <v>34</v>
      </c>
      <c r="N86" s="112" t="s">
        <v>35</v>
      </c>
      <c r="O86" s="112" t="s">
        <v>36</v>
      </c>
      <c r="P86" s="113" t="s">
        <v>15</v>
      </c>
    </row>
    <row r="87" spans="1:16" ht="27.75" customHeight="1">
      <c r="A87" s="107"/>
      <c r="B87" s="108"/>
      <c r="C87" s="112" t="s">
        <v>37</v>
      </c>
      <c r="D87" s="112" t="s">
        <v>38</v>
      </c>
      <c r="E87" s="112" t="s">
        <v>39</v>
      </c>
      <c r="F87" s="112" t="s">
        <v>40</v>
      </c>
      <c r="G87" s="112" t="s">
        <v>41</v>
      </c>
      <c r="H87" s="112" t="s">
        <v>42</v>
      </c>
      <c r="I87" s="112" t="s">
        <v>39</v>
      </c>
      <c r="J87" s="112" t="s">
        <v>43</v>
      </c>
      <c r="K87" s="112"/>
      <c r="L87" s="112"/>
      <c r="M87" s="112"/>
      <c r="N87" s="112"/>
      <c r="O87" s="112"/>
      <c r="P87" s="113"/>
    </row>
    <row r="88" spans="1:16" ht="31.5" customHeight="1">
      <c r="A88" s="107"/>
      <c r="B88" s="108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3"/>
    </row>
    <row r="89" spans="1:16" ht="21">
      <c r="A89" s="107"/>
      <c r="B89" s="108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3"/>
    </row>
    <row r="90" spans="1:16" ht="21">
      <c r="A90" s="43" t="s">
        <v>63</v>
      </c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</row>
    <row r="91" spans="1:16" ht="21">
      <c r="A91" s="43" t="s">
        <v>64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</row>
    <row r="92" spans="1:16" ht="21">
      <c r="A92" s="43" t="s">
        <v>65</v>
      </c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</row>
    <row r="93" spans="1:16" ht="21">
      <c r="A93" s="43" t="s">
        <v>66</v>
      </c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</row>
    <row r="94" spans="1:16" ht="21">
      <c r="A94" s="43" t="s">
        <v>67</v>
      </c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</row>
    <row r="95" spans="1:16" ht="21">
      <c r="A95" s="43" t="s">
        <v>68</v>
      </c>
      <c r="B95" s="44">
        <f>หนองหญ้าปล้อง!B50</f>
        <v>1</v>
      </c>
      <c r="C95" s="44">
        <f>หนองหญ้าปล้อง!C50</f>
        <v>0</v>
      </c>
      <c r="D95" s="44">
        <f>หนองหญ้าปล้อง!D50</f>
        <v>0</v>
      </c>
      <c r="E95" s="44">
        <f>หนองหญ้าปล้อง!E50</f>
        <v>0</v>
      </c>
      <c r="F95" s="44">
        <f>หนองหญ้าปล้อง!F50</f>
        <v>0</v>
      </c>
      <c r="G95" s="44">
        <f>หนองหญ้าปล้อง!G50</f>
        <v>12</v>
      </c>
      <c r="H95" s="44">
        <f>หนองหญ้าปล้อง!H50</f>
        <v>0</v>
      </c>
      <c r="I95" s="44">
        <f>หนองหญ้าปล้อง!I50</f>
        <v>0</v>
      </c>
      <c r="J95" s="44">
        <f>หนองหญ้าปล้อง!J50</f>
        <v>12</v>
      </c>
      <c r="K95" s="44">
        <f>หนองหญ้าปล้อง!K50</f>
        <v>12</v>
      </c>
      <c r="L95" s="44"/>
      <c r="M95" s="45"/>
      <c r="N95" s="44"/>
      <c r="O95" s="44"/>
      <c r="P95" s="44"/>
    </row>
    <row r="96" spans="1:16" ht="21">
      <c r="A96" s="43" t="s">
        <v>69</v>
      </c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5"/>
      <c r="N96" s="44"/>
      <c r="O96" s="44"/>
      <c r="P96" s="44"/>
    </row>
    <row r="97" spans="1:16" ht="21">
      <c r="A97" s="46" t="s">
        <v>14</v>
      </c>
      <c r="B97" s="44">
        <f>SUM(B90:B96)</f>
        <v>1</v>
      </c>
      <c r="C97" s="44">
        <f aca="true" t="shared" si="6" ref="C97:K97">SUM(C90:C96)</f>
        <v>0</v>
      </c>
      <c r="D97" s="44">
        <f t="shared" si="6"/>
        <v>0</v>
      </c>
      <c r="E97" s="44">
        <f t="shared" si="6"/>
        <v>0</v>
      </c>
      <c r="F97" s="44">
        <f t="shared" si="6"/>
        <v>0</v>
      </c>
      <c r="G97" s="44">
        <f t="shared" si="6"/>
        <v>12</v>
      </c>
      <c r="H97" s="44">
        <f t="shared" si="6"/>
        <v>0</v>
      </c>
      <c r="I97" s="44">
        <f t="shared" si="6"/>
        <v>0</v>
      </c>
      <c r="J97" s="44">
        <f t="shared" si="6"/>
        <v>12</v>
      </c>
      <c r="K97" s="44">
        <f t="shared" si="6"/>
        <v>12</v>
      </c>
      <c r="L97" s="44"/>
      <c r="M97" s="45"/>
      <c r="N97" s="44"/>
      <c r="O97" s="44"/>
      <c r="P97" s="44"/>
    </row>
    <row r="98" spans="1:16" ht="21">
      <c r="A98" s="6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50"/>
      <c r="N98" s="7"/>
      <c r="O98" s="7"/>
      <c r="P98" s="7"/>
    </row>
    <row r="99" spans="1:16" ht="24" customHeight="1">
      <c r="A99" s="107" t="s">
        <v>25</v>
      </c>
      <c r="B99" s="108" t="s">
        <v>16</v>
      </c>
      <c r="C99" s="108" t="s">
        <v>30</v>
      </c>
      <c r="D99" s="108"/>
      <c r="E99" s="108"/>
      <c r="F99" s="108"/>
      <c r="G99" s="108" t="s">
        <v>31</v>
      </c>
      <c r="H99" s="108"/>
      <c r="I99" s="108"/>
      <c r="J99" s="108"/>
      <c r="K99" s="112" t="s">
        <v>33</v>
      </c>
      <c r="L99" s="112" t="s">
        <v>32</v>
      </c>
      <c r="M99" s="112" t="s">
        <v>34</v>
      </c>
      <c r="N99" s="112" t="s">
        <v>35</v>
      </c>
      <c r="O99" s="112" t="s">
        <v>36</v>
      </c>
      <c r="P99" s="113" t="s">
        <v>15</v>
      </c>
    </row>
    <row r="100" spans="1:16" ht="27.75" customHeight="1">
      <c r="A100" s="107"/>
      <c r="B100" s="108"/>
      <c r="C100" s="112" t="s">
        <v>37</v>
      </c>
      <c r="D100" s="112" t="s">
        <v>38</v>
      </c>
      <c r="E100" s="112" t="s">
        <v>39</v>
      </c>
      <c r="F100" s="112" t="s">
        <v>40</v>
      </c>
      <c r="G100" s="112" t="s">
        <v>41</v>
      </c>
      <c r="H100" s="112" t="s">
        <v>42</v>
      </c>
      <c r="I100" s="112" t="s">
        <v>39</v>
      </c>
      <c r="J100" s="112" t="s">
        <v>43</v>
      </c>
      <c r="K100" s="112"/>
      <c r="L100" s="112"/>
      <c r="M100" s="112"/>
      <c r="N100" s="112"/>
      <c r="O100" s="112"/>
      <c r="P100" s="113"/>
    </row>
    <row r="101" spans="1:16" ht="31.5" customHeight="1">
      <c r="A101" s="107"/>
      <c r="B101" s="108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3"/>
    </row>
    <row r="102" spans="1:16" ht="21">
      <c r="A102" s="107"/>
      <c r="B102" s="108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3"/>
    </row>
    <row r="103" spans="1:16" ht="21">
      <c r="A103" s="43" t="s">
        <v>63</v>
      </c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</row>
    <row r="104" spans="1:16" ht="21">
      <c r="A104" s="43" t="s">
        <v>64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</row>
    <row r="105" spans="1:16" ht="21">
      <c r="A105" s="43" t="s">
        <v>65</v>
      </c>
      <c r="B105" s="44">
        <f>วังตะคร้อ!B57</f>
        <v>15</v>
      </c>
      <c r="C105" s="44">
        <f>วังตะคร้อ!C57</f>
        <v>12</v>
      </c>
      <c r="D105" s="44">
        <f>วังตะคร้อ!D57</f>
        <v>0</v>
      </c>
      <c r="E105" s="44">
        <f>วังตะคร้อ!E57</f>
        <v>0</v>
      </c>
      <c r="F105" s="44">
        <f>วังตะคร้อ!F57</f>
        <v>12</v>
      </c>
      <c r="G105" s="44">
        <f>วังตะคร้อ!G57</f>
        <v>36</v>
      </c>
      <c r="H105" s="44">
        <f>วังตะคร้อ!H57</f>
        <v>0</v>
      </c>
      <c r="I105" s="44">
        <f>วังตะคร้อ!I57</f>
        <v>0</v>
      </c>
      <c r="J105" s="44">
        <f>วังตะคร้อ!J57</f>
        <v>36</v>
      </c>
      <c r="K105" s="44">
        <f>วังตะคร้อ!K57</f>
        <v>48</v>
      </c>
      <c r="L105" s="44">
        <f>วังตะคร้อ!L57</f>
        <v>36</v>
      </c>
      <c r="M105" s="45" t="str">
        <f>วังตะคร้อ!M57</f>
        <v>ผลสด</v>
      </c>
      <c r="N105" s="44">
        <f>วังตะคร้อ!N57</f>
        <v>3600</v>
      </c>
      <c r="O105" s="44">
        <f>วังตะคร้อ!O57</f>
        <v>100</v>
      </c>
      <c r="P105" s="44">
        <f>วังตะคร้อ!P57</f>
        <v>10</v>
      </c>
    </row>
    <row r="106" spans="1:16" ht="21">
      <c r="A106" s="43" t="s">
        <v>66</v>
      </c>
      <c r="B106" s="44">
        <f>ลานหอย!B66</f>
        <v>3</v>
      </c>
      <c r="C106" s="44">
        <f>ลานหอย!C66</f>
        <v>0</v>
      </c>
      <c r="D106" s="44">
        <f>ลานหอย!D66</f>
        <v>0</v>
      </c>
      <c r="E106" s="44">
        <f>ลานหอย!E66</f>
        <v>0</v>
      </c>
      <c r="F106" s="44">
        <f>ลานหอย!F66</f>
        <v>0</v>
      </c>
      <c r="G106" s="44">
        <f>ลานหอย!G66</f>
        <v>27</v>
      </c>
      <c r="H106" s="44">
        <f>ลานหอย!H66</f>
        <v>0</v>
      </c>
      <c r="I106" s="44">
        <f>ลานหอย!I66</f>
        <v>0</v>
      </c>
      <c r="J106" s="44">
        <f>ลานหอย!J66</f>
        <v>27</v>
      </c>
      <c r="K106" s="44">
        <f>ลานหอย!K66</f>
        <v>27</v>
      </c>
      <c r="L106" s="44">
        <f>ลานหอย!L66</f>
        <v>27</v>
      </c>
      <c r="M106" s="45" t="str">
        <f>ลานหอย!M66</f>
        <v>ผลสด</v>
      </c>
      <c r="N106" s="44">
        <f>ลานหอย!N66</f>
        <v>2700</v>
      </c>
      <c r="O106" s="44">
        <f>ลานหอย!O66</f>
        <v>100</v>
      </c>
      <c r="P106" s="44">
        <f>ลานหอย!P66</f>
        <v>10</v>
      </c>
    </row>
    <row r="107" spans="1:16" ht="21">
      <c r="A107" s="43" t="s">
        <v>67</v>
      </c>
      <c r="B107" s="44">
        <f>ตลิ่งชัน!B33</f>
        <v>7</v>
      </c>
      <c r="C107" s="44">
        <f>ตลิ่งชัน!C33</f>
        <v>0</v>
      </c>
      <c r="D107" s="44">
        <f>ตลิ่งชัน!D33</f>
        <v>0</v>
      </c>
      <c r="E107" s="44">
        <f>ตลิ่งชัน!E33</f>
        <v>0</v>
      </c>
      <c r="F107" s="44">
        <f>ตลิ่งชัน!F33</f>
        <v>0</v>
      </c>
      <c r="G107" s="44">
        <f>ตลิ่งชัน!G33</f>
        <v>32</v>
      </c>
      <c r="H107" s="44">
        <f>ตลิ่งชัน!H33</f>
        <v>0</v>
      </c>
      <c r="I107" s="44">
        <f>ตลิ่งชัน!I33</f>
        <v>0</v>
      </c>
      <c r="J107" s="44">
        <f>ตลิ่งชัน!J33</f>
        <v>32</v>
      </c>
      <c r="K107" s="44">
        <f>ตลิ่งชัน!K33</f>
        <v>32</v>
      </c>
      <c r="L107" s="44">
        <f>ตลิ่งชัน!L33</f>
        <v>32</v>
      </c>
      <c r="M107" s="45" t="str">
        <f>ตลิ่งชัน!M33</f>
        <v>ผลสด</v>
      </c>
      <c r="N107" s="44">
        <f>ตลิ่งชัน!N33</f>
        <v>3200</v>
      </c>
      <c r="O107" s="44">
        <f>ตลิ่งชัน!O33</f>
        <v>200</v>
      </c>
      <c r="P107" s="44">
        <f>ตลิ่งชัน!P33</f>
        <v>10</v>
      </c>
    </row>
    <row r="108" spans="1:16" ht="21">
      <c r="A108" s="43" t="s">
        <v>68</v>
      </c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</row>
    <row r="109" spans="1:16" ht="21">
      <c r="A109" s="43" t="s">
        <v>69</v>
      </c>
      <c r="B109" s="44">
        <f>วังน้ำขาว!B26</f>
        <v>1</v>
      </c>
      <c r="C109" s="44">
        <f>วังน้ำขาว!C26</f>
        <v>0</v>
      </c>
      <c r="D109" s="44">
        <f>วังน้ำขาว!D26</f>
        <v>0</v>
      </c>
      <c r="E109" s="44">
        <f>วังน้ำขาว!E26</f>
        <v>0</v>
      </c>
      <c r="F109" s="44">
        <f>วังน้ำขาว!F26</f>
        <v>0</v>
      </c>
      <c r="G109" s="56">
        <f>วังน้ำขาว!G26</f>
        <v>6</v>
      </c>
      <c r="H109" s="56">
        <f>วังน้ำขาว!H26</f>
        <v>0</v>
      </c>
      <c r="I109" s="56">
        <f>วังน้ำขาว!I26</f>
        <v>0</v>
      </c>
      <c r="J109" s="56">
        <f>วังน้ำขาว!J26</f>
        <v>6</v>
      </c>
      <c r="K109" s="56">
        <f>วังน้ำขาว!K26</f>
        <v>6</v>
      </c>
      <c r="L109" s="56">
        <f>วังน้ำขาว!L26</f>
        <v>6</v>
      </c>
      <c r="M109" s="78" t="str">
        <f>วังน้ำขาว!M26</f>
        <v>ผลสด</v>
      </c>
      <c r="N109" s="56">
        <f>วังน้ำขาว!N26</f>
        <v>600</v>
      </c>
      <c r="O109" s="56">
        <f>วังน้ำขาว!O26</f>
        <v>100</v>
      </c>
      <c r="P109" s="56">
        <f>วังน้ำขาว!P26</f>
        <v>10</v>
      </c>
    </row>
    <row r="110" spans="1:16" ht="21">
      <c r="A110" s="46" t="s">
        <v>14</v>
      </c>
      <c r="B110" s="44">
        <f>SUM(B103:B109)</f>
        <v>26</v>
      </c>
      <c r="C110" s="44">
        <f aca="true" t="shared" si="7" ref="C110:N110">SUM(C103:C109)</f>
        <v>12</v>
      </c>
      <c r="D110" s="44">
        <f t="shared" si="7"/>
        <v>0</v>
      </c>
      <c r="E110" s="44">
        <f t="shared" si="7"/>
        <v>0</v>
      </c>
      <c r="F110" s="44">
        <f t="shared" si="7"/>
        <v>12</v>
      </c>
      <c r="G110" s="56">
        <f>SUM(G103:G109)</f>
        <v>101</v>
      </c>
      <c r="H110" s="56">
        <f t="shared" si="7"/>
        <v>0</v>
      </c>
      <c r="I110" s="56">
        <f t="shared" si="7"/>
        <v>0</v>
      </c>
      <c r="J110" s="56">
        <f t="shared" si="7"/>
        <v>101</v>
      </c>
      <c r="K110" s="56">
        <f t="shared" si="7"/>
        <v>113</v>
      </c>
      <c r="L110" s="56">
        <f t="shared" si="7"/>
        <v>101</v>
      </c>
      <c r="M110" s="78" t="s">
        <v>83</v>
      </c>
      <c r="N110" s="56">
        <f t="shared" si="7"/>
        <v>10100</v>
      </c>
      <c r="O110" s="56">
        <f>N110/L110</f>
        <v>100</v>
      </c>
      <c r="P110" s="56">
        <v>10</v>
      </c>
    </row>
    <row r="111" spans="1:16" ht="21">
      <c r="A111" s="6"/>
      <c r="B111" s="7"/>
      <c r="C111" s="7"/>
      <c r="D111" s="7"/>
      <c r="E111" s="7"/>
      <c r="F111" s="7"/>
      <c r="G111" s="71"/>
      <c r="H111" s="71"/>
      <c r="I111" s="71"/>
      <c r="J111" s="71"/>
      <c r="K111" s="71"/>
      <c r="L111" s="7"/>
      <c r="M111" s="50"/>
      <c r="N111" s="7"/>
      <c r="O111" s="7"/>
      <c r="P111" s="7"/>
    </row>
    <row r="112" spans="1:16" ht="21">
      <c r="A112" s="6"/>
      <c r="B112" s="7"/>
      <c r="C112" s="7"/>
      <c r="D112" s="7"/>
      <c r="E112" s="7"/>
      <c r="F112" s="7"/>
      <c r="G112" s="71"/>
      <c r="H112" s="71"/>
      <c r="I112" s="71"/>
      <c r="J112" s="71"/>
      <c r="K112" s="71"/>
      <c r="L112" s="7"/>
      <c r="M112" s="50"/>
      <c r="N112" s="7"/>
      <c r="O112" s="7"/>
      <c r="P112" s="7"/>
    </row>
    <row r="113" spans="1:16" ht="21">
      <c r="A113" s="6"/>
      <c r="B113" s="7"/>
      <c r="C113" s="7"/>
      <c r="D113" s="7"/>
      <c r="E113" s="7"/>
      <c r="F113" s="7"/>
      <c r="G113" s="71"/>
      <c r="H113" s="71"/>
      <c r="I113" s="71"/>
      <c r="J113" s="71"/>
      <c r="K113" s="71"/>
      <c r="L113" s="7"/>
      <c r="M113" s="50"/>
      <c r="N113" s="7"/>
      <c r="O113" s="7"/>
      <c r="P113" s="7"/>
    </row>
    <row r="114" spans="1:16" ht="24" customHeight="1">
      <c r="A114" s="107" t="s">
        <v>24</v>
      </c>
      <c r="B114" s="108" t="s">
        <v>16</v>
      </c>
      <c r="C114" s="109" t="s">
        <v>30</v>
      </c>
      <c r="D114" s="110"/>
      <c r="E114" s="110"/>
      <c r="F114" s="111"/>
      <c r="G114" s="109" t="s">
        <v>31</v>
      </c>
      <c r="H114" s="110"/>
      <c r="I114" s="110"/>
      <c r="J114" s="111"/>
      <c r="K114" s="101" t="s">
        <v>33</v>
      </c>
      <c r="L114" s="101" t="s">
        <v>32</v>
      </c>
      <c r="M114" s="101" t="s">
        <v>34</v>
      </c>
      <c r="N114" s="101" t="s">
        <v>35</v>
      </c>
      <c r="O114" s="101" t="s">
        <v>36</v>
      </c>
      <c r="P114" s="104" t="s">
        <v>15</v>
      </c>
    </row>
    <row r="115" spans="1:16" ht="27.75" customHeight="1">
      <c r="A115" s="107"/>
      <c r="B115" s="108"/>
      <c r="C115" s="101" t="s">
        <v>37</v>
      </c>
      <c r="D115" s="101" t="s">
        <v>38</v>
      </c>
      <c r="E115" s="101" t="s">
        <v>39</v>
      </c>
      <c r="F115" s="101" t="s">
        <v>40</v>
      </c>
      <c r="G115" s="101" t="s">
        <v>41</v>
      </c>
      <c r="H115" s="101" t="s">
        <v>42</v>
      </c>
      <c r="I115" s="101" t="s">
        <v>39</v>
      </c>
      <c r="J115" s="101" t="s">
        <v>43</v>
      </c>
      <c r="K115" s="102"/>
      <c r="L115" s="102"/>
      <c r="M115" s="102"/>
      <c r="N115" s="102"/>
      <c r="O115" s="102"/>
      <c r="P115" s="105"/>
    </row>
    <row r="116" spans="1:16" ht="31.5" customHeight="1">
      <c r="A116" s="107"/>
      <c r="B116" s="108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5"/>
    </row>
    <row r="117" spans="1:16" ht="21">
      <c r="A117" s="107"/>
      <c r="B117" s="108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6"/>
    </row>
    <row r="118" spans="1:16" ht="21">
      <c r="A118" s="43" t="s">
        <v>63</v>
      </c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</row>
    <row r="119" spans="1:16" ht="21">
      <c r="A119" s="43" t="s">
        <v>64</v>
      </c>
      <c r="B119" s="44">
        <f>วังลึก!B55</f>
        <v>1</v>
      </c>
      <c r="C119" s="44">
        <f>วังลึก!C55</f>
        <v>2</v>
      </c>
      <c r="D119" s="44">
        <f>วังลึก!D55</f>
        <v>0</v>
      </c>
      <c r="E119" s="44">
        <f>วังลึก!E55</f>
        <v>0</v>
      </c>
      <c r="F119" s="44">
        <f>วังลึก!F55</f>
        <v>2</v>
      </c>
      <c r="G119" s="44">
        <f>วังลึก!G55</f>
        <v>5</v>
      </c>
      <c r="H119" s="44">
        <f>วังลึก!H55</f>
        <v>0</v>
      </c>
      <c r="I119" s="44">
        <f>วังลึก!I55</f>
        <v>0</v>
      </c>
      <c r="J119" s="44">
        <f>วังลึก!J55</f>
        <v>5</v>
      </c>
      <c r="K119" s="44">
        <f>วังลึก!K55</f>
        <v>7</v>
      </c>
      <c r="L119" s="44">
        <f>วังลึก!L55</f>
        <v>5</v>
      </c>
      <c r="M119" s="45" t="str">
        <f>วังลึก!M55</f>
        <v>ผลสด</v>
      </c>
      <c r="N119" s="44">
        <f>วังลึก!N55</f>
        <v>500</v>
      </c>
      <c r="O119" s="44">
        <f>วังลึก!O55</f>
        <v>100</v>
      </c>
      <c r="P119" s="44">
        <f>วังลึก!P55</f>
        <v>15</v>
      </c>
    </row>
    <row r="120" spans="1:16" ht="21">
      <c r="A120" s="43" t="s">
        <v>65</v>
      </c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</row>
    <row r="121" spans="1:16" ht="21">
      <c r="A121" s="43" t="s">
        <v>66</v>
      </c>
      <c r="B121" s="44">
        <f>ลานหอย!B51</f>
        <v>3</v>
      </c>
      <c r="C121" s="44">
        <f>ลานหอย!C51</f>
        <v>0</v>
      </c>
      <c r="D121" s="44">
        <f>ลานหอย!D51</f>
        <v>0</v>
      </c>
      <c r="E121" s="44">
        <f>ลานหอย!E51</f>
        <v>0</v>
      </c>
      <c r="F121" s="44">
        <f>ลานหอย!F51</f>
        <v>0</v>
      </c>
      <c r="G121" s="44">
        <f>ลานหอย!G51</f>
        <v>29</v>
      </c>
      <c r="H121" s="44">
        <f>ลานหอย!H51</f>
        <v>0</v>
      </c>
      <c r="I121" s="44">
        <f>ลานหอย!I51</f>
        <v>0</v>
      </c>
      <c r="J121" s="44">
        <f>ลานหอย!J51</f>
        <v>29</v>
      </c>
      <c r="K121" s="44">
        <f>ลานหอย!K51</f>
        <v>29</v>
      </c>
      <c r="L121" s="44">
        <f>ลานหอย!L51</f>
        <v>29</v>
      </c>
      <c r="M121" s="45" t="str">
        <f>ลานหอย!M51</f>
        <v>ผลสด</v>
      </c>
      <c r="N121" s="44">
        <f>ลานหอย!N51</f>
        <v>2900</v>
      </c>
      <c r="O121" s="44">
        <f>ลานหอย!O51</f>
        <v>100</v>
      </c>
      <c r="P121" s="44">
        <f>ลานหอย!P51</f>
        <v>15</v>
      </c>
    </row>
    <row r="122" spans="1:16" ht="21">
      <c r="A122" s="43" t="s">
        <v>67</v>
      </c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</row>
    <row r="123" spans="1:16" ht="21">
      <c r="A123" s="43" t="s">
        <v>68</v>
      </c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</row>
    <row r="124" spans="1:16" ht="21">
      <c r="A124" s="43" t="s">
        <v>69</v>
      </c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</row>
    <row r="125" spans="1:16" ht="21">
      <c r="A125" s="46" t="s">
        <v>14</v>
      </c>
      <c r="B125" s="44">
        <f>SUM(B118:B124)</f>
        <v>4</v>
      </c>
      <c r="C125" s="44">
        <f aca="true" t="shared" si="8" ref="C125:P125">SUM(C118:C124)</f>
        <v>2</v>
      </c>
      <c r="D125" s="44">
        <f t="shared" si="8"/>
        <v>0</v>
      </c>
      <c r="E125" s="44">
        <f t="shared" si="8"/>
        <v>0</v>
      </c>
      <c r="F125" s="44">
        <f t="shared" si="8"/>
        <v>2</v>
      </c>
      <c r="G125" s="44">
        <f t="shared" si="8"/>
        <v>34</v>
      </c>
      <c r="H125" s="44">
        <f t="shared" si="8"/>
        <v>0</v>
      </c>
      <c r="I125" s="44">
        <f t="shared" si="8"/>
        <v>0</v>
      </c>
      <c r="J125" s="44">
        <f t="shared" si="8"/>
        <v>34</v>
      </c>
      <c r="K125" s="44">
        <f t="shared" si="8"/>
        <v>36</v>
      </c>
      <c r="L125" s="44">
        <f t="shared" si="8"/>
        <v>34</v>
      </c>
      <c r="M125" s="45" t="s">
        <v>83</v>
      </c>
      <c r="N125" s="44">
        <f t="shared" si="8"/>
        <v>3400</v>
      </c>
      <c r="O125" s="44">
        <f t="shared" si="8"/>
        <v>200</v>
      </c>
      <c r="P125" s="44">
        <f t="shared" si="8"/>
        <v>30</v>
      </c>
    </row>
    <row r="126" spans="1:16" ht="21">
      <c r="A126" s="6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50"/>
      <c r="N126" s="7"/>
      <c r="O126" s="7"/>
      <c r="P126" s="7"/>
    </row>
    <row r="127" spans="1:16" ht="24" customHeight="1">
      <c r="A127" s="114" t="s">
        <v>46</v>
      </c>
      <c r="B127" s="108" t="s">
        <v>16</v>
      </c>
      <c r="C127" s="109" t="s">
        <v>30</v>
      </c>
      <c r="D127" s="110"/>
      <c r="E127" s="110"/>
      <c r="F127" s="111"/>
      <c r="G127" s="109" t="s">
        <v>31</v>
      </c>
      <c r="H127" s="110"/>
      <c r="I127" s="110"/>
      <c r="J127" s="111"/>
      <c r="K127" s="101" t="s">
        <v>33</v>
      </c>
      <c r="L127" s="101" t="s">
        <v>32</v>
      </c>
      <c r="M127" s="101" t="s">
        <v>34</v>
      </c>
      <c r="N127" s="101" t="s">
        <v>35</v>
      </c>
      <c r="O127" s="101" t="s">
        <v>36</v>
      </c>
      <c r="P127" s="104" t="s">
        <v>15</v>
      </c>
    </row>
    <row r="128" spans="1:16" ht="27.75" customHeight="1">
      <c r="A128" s="114"/>
      <c r="B128" s="108"/>
      <c r="C128" s="101" t="s">
        <v>37</v>
      </c>
      <c r="D128" s="101" t="s">
        <v>38</v>
      </c>
      <c r="E128" s="101" t="s">
        <v>39</v>
      </c>
      <c r="F128" s="101" t="s">
        <v>40</v>
      </c>
      <c r="G128" s="101" t="s">
        <v>41</v>
      </c>
      <c r="H128" s="101" t="s">
        <v>42</v>
      </c>
      <c r="I128" s="101" t="s">
        <v>39</v>
      </c>
      <c r="J128" s="101" t="s">
        <v>43</v>
      </c>
      <c r="K128" s="102"/>
      <c r="L128" s="102"/>
      <c r="M128" s="102"/>
      <c r="N128" s="102"/>
      <c r="O128" s="102"/>
      <c r="P128" s="105"/>
    </row>
    <row r="129" spans="1:16" ht="31.5" customHeight="1">
      <c r="A129" s="114"/>
      <c r="B129" s="108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5"/>
    </row>
    <row r="130" spans="1:16" ht="21">
      <c r="A130" s="114"/>
      <c r="B130" s="108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6"/>
    </row>
    <row r="131" spans="1:16" ht="21">
      <c r="A131" s="43" t="s">
        <v>63</v>
      </c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</row>
    <row r="132" spans="1:16" ht="21">
      <c r="A132" s="43" t="s">
        <v>64</v>
      </c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</row>
    <row r="133" spans="1:16" ht="21">
      <c r="A133" s="43" t="s">
        <v>65</v>
      </c>
      <c r="B133" s="44">
        <f>วังตะคร้อ!B72</f>
        <v>1</v>
      </c>
      <c r="C133" s="44">
        <f>วังตะคร้อ!C72</f>
        <v>0</v>
      </c>
      <c r="D133" s="44">
        <f>วังตะคร้อ!D72</f>
        <v>0</v>
      </c>
      <c r="E133" s="44">
        <f>วังตะคร้อ!E72</f>
        <v>0</v>
      </c>
      <c r="F133" s="44">
        <f>วังตะคร้อ!F72</f>
        <v>0</v>
      </c>
      <c r="G133" s="44">
        <f>วังตะคร้อ!G72</f>
        <v>3</v>
      </c>
      <c r="H133" s="44">
        <f>วังตะคร้อ!H72</f>
        <v>0</v>
      </c>
      <c r="I133" s="44">
        <f>วังตะคร้อ!I72</f>
        <v>0</v>
      </c>
      <c r="J133" s="44">
        <f>วังตะคร้อ!J72</f>
        <v>3</v>
      </c>
      <c r="K133" s="44">
        <f>วังตะคร้อ!K72</f>
        <v>3</v>
      </c>
      <c r="L133" s="44"/>
      <c r="M133" s="44"/>
      <c r="N133" s="44"/>
      <c r="O133" s="44"/>
      <c r="P133" s="44"/>
    </row>
    <row r="134" spans="1:16" ht="21">
      <c r="A134" s="43" t="s">
        <v>66</v>
      </c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5"/>
      <c r="N134" s="44"/>
      <c r="O134" s="44"/>
      <c r="P134" s="44"/>
    </row>
    <row r="135" spans="1:16" ht="21">
      <c r="A135" s="61" t="s">
        <v>67</v>
      </c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5"/>
      <c r="N135" s="44"/>
      <c r="O135" s="44"/>
      <c r="P135" s="44"/>
    </row>
    <row r="136" spans="1:16" ht="21">
      <c r="A136" s="43" t="s">
        <v>68</v>
      </c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5"/>
      <c r="N136" s="44"/>
      <c r="O136" s="44"/>
      <c r="P136" s="44"/>
    </row>
    <row r="137" spans="1:16" ht="21">
      <c r="A137" s="43" t="s">
        <v>69</v>
      </c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5"/>
      <c r="N137" s="44"/>
      <c r="O137" s="44"/>
      <c r="P137" s="44"/>
    </row>
    <row r="138" spans="1:16" ht="21">
      <c r="A138" s="46" t="s">
        <v>14</v>
      </c>
      <c r="B138" s="44">
        <f>SUM(B131:B137)</f>
        <v>1</v>
      </c>
      <c r="C138" s="44">
        <f aca="true" t="shared" si="9" ref="C138:K138">SUM(C131:C137)</f>
        <v>0</v>
      </c>
      <c r="D138" s="44">
        <f t="shared" si="9"/>
        <v>0</v>
      </c>
      <c r="E138" s="44">
        <f t="shared" si="9"/>
        <v>0</v>
      </c>
      <c r="F138" s="44">
        <f t="shared" si="9"/>
        <v>0</v>
      </c>
      <c r="G138" s="44">
        <f t="shared" si="9"/>
        <v>3</v>
      </c>
      <c r="H138" s="44">
        <f t="shared" si="9"/>
        <v>0</v>
      </c>
      <c r="I138" s="44">
        <f t="shared" si="9"/>
        <v>0</v>
      </c>
      <c r="J138" s="44">
        <f t="shared" si="9"/>
        <v>3</v>
      </c>
      <c r="K138" s="44">
        <f t="shared" si="9"/>
        <v>3</v>
      </c>
      <c r="L138" s="44"/>
      <c r="M138" s="45"/>
      <c r="N138" s="44"/>
      <c r="O138" s="44"/>
      <c r="P138" s="44"/>
    </row>
    <row r="139" spans="1:16" ht="21">
      <c r="A139" s="6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50"/>
      <c r="N139" s="7"/>
      <c r="O139" s="7"/>
      <c r="P139" s="7"/>
    </row>
    <row r="140" spans="1:16" ht="21">
      <c r="A140" s="6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50"/>
      <c r="N140" s="7"/>
      <c r="O140" s="7"/>
      <c r="P140" s="7"/>
    </row>
    <row r="141" spans="1:16" ht="21">
      <c r="A141" s="6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50"/>
      <c r="N141" s="7"/>
      <c r="O141" s="7"/>
      <c r="P141" s="7"/>
    </row>
    <row r="142" spans="1:16" ht="24" customHeight="1">
      <c r="A142" s="107" t="s">
        <v>23</v>
      </c>
      <c r="B142" s="108" t="s">
        <v>16</v>
      </c>
      <c r="C142" s="109" t="s">
        <v>30</v>
      </c>
      <c r="D142" s="110"/>
      <c r="E142" s="110"/>
      <c r="F142" s="111"/>
      <c r="G142" s="109" t="s">
        <v>31</v>
      </c>
      <c r="H142" s="110"/>
      <c r="I142" s="110"/>
      <c r="J142" s="111"/>
      <c r="K142" s="101" t="s">
        <v>33</v>
      </c>
      <c r="L142" s="101" t="s">
        <v>32</v>
      </c>
      <c r="M142" s="101" t="s">
        <v>34</v>
      </c>
      <c r="N142" s="101" t="s">
        <v>35</v>
      </c>
      <c r="O142" s="101" t="s">
        <v>36</v>
      </c>
      <c r="P142" s="104" t="s">
        <v>15</v>
      </c>
    </row>
    <row r="143" spans="1:16" ht="27.75" customHeight="1">
      <c r="A143" s="107"/>
      <c r="B143" s="108"/>
      <c r="C143" s="101" t="s">
        <v>37</v>
      </c>
      <c r="D143" s="101" t="s">
        <v>38</v>
      </c>
      <c r="E143" s="101" t="s">
        <v>39</v>
      </c>
      <c r="F143" s="101" t="s">
        <v>40</v>
      </c>
      <c r="G143" s="101" t="s">
        <v>41</v>
      </c>
      <c r="H143" s="101" t="s">
        <v>42</v>
      </c>
      <c r="I143" s="101" t="s">
        <v>39</v>
      </c>
      <c r="J143" s="101" t="s">
        <v>43</v>
      </c>
      <c r="K143" s="102"/>
      <c r="L143" s="102"/>
      <c r="M143" s="102"/>
      <c r="N143" s="102"/>
      <c r="O143" s="102"/>
      <c r="P143" s="105"/>
    </row>
    <row r="144" spans="1:16" ht="31.5" customHeight="1">
      <c r="A144" s="107"/>
      <c r="B144" s="108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5"/>
    </row>
    <row r="145" spans="1:16" ht="21">
      <c r="A145" s="107"/>
      <c r="B145" s="108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6"/>
    </row>
    <row r="146" spans="1:16" ht="21">
      <c r="A146" s="43" t="s">
        <v>63</v>
      </c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</row>
    <row r="147" spans="1:16" ht="21">
      <c r="A147" s="43" t="s">
        <v>64</v>
      </c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</row>
    <row r="148" spans="1:16" ht="21">
      <c r="A148" s="43" t="s">
        <v>65</v>
      </c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</row>
    <row r="149" spans="1:16" ht="21">
      <c r="A149" s="43" t="s">
        <v>66</v>
      </c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</row>
    <row r="150" spans="1:16" ht="21">
      <c r="A150" s="43" t="s">
        <v>67</v>
      </c>
      <c r="B150" s="44">
        <f>ตลิ่งชัน!B107</f>
        <v>7</v>
      </c>
      <c r="C150" s="44">
        <f>ตลิ่งชัน!C107</f>
        <v>49</v>
      </c>
      <c r="D150" s="44">
        <f>ตลิ่งชัน!D107</f>
        <v>0</v>
      </c>
      <c r="E150" s="44">
        <f>ตลิ่งชัน!E107</f>
        <v>0</v>
      </c>
      <c r="F150" s="44">
        <f>ตลิ่งชัน!F107</f>
        <v>49</v>
      </c>
      <c r="G150" s="44">
        <f>ตลิ่งชัน!G107</f>
        <v>0</v>
      </c>
      <c r="H150" s="44">
        <f>ตลิ่งชัน!H107</f>
        <v>0</v>
      </c>
      <c r="I150" s="44">
        <f>ตลิ่งชัน!I107</f>
        <v>0</v>
      </c>
      <c r="J150" s="44">
        <f>ตลิ่งชัน!J107</f>
        <v>0</v>
      </c>
      <c r="K150" s="44">
        <f>ตลิ่งชัน!K107</f>
        <v>49</v>
      </c>
      <c r="L150" s="44"/>
      <c r="M150" s="44"/>
      <c r="N150" s="44"/>
      <c r="O150" s="44"/>
      <c r="P150" s="44"/>
    </row>
    <row r="151" spans="1:16" ht="21">
      <c r="A151" s="43" t="s">
        <v>68</v>
      </c>
      <c r="B151" s="44">
        <f>หนองหญ้าปล้อง!B85</f>
        <v>3</v>
      </c>
      <c r="C151" s="44">
        <f>หนองหญ้าปล้อง!C85</f>
        <v>3</v>
      </c>
      <c r="D151" s="44">
        <f>หนองหญ้าปล้อง!D85</f>
        <v>0</v>
      </c>
      <c r="E151" s="44">
        <f>หนองหญ้าปล้อง!E85</f>
        <v>0</v>
      </c>
      <c r="F151" s="44">
        <f>หนองหญ้าปล้อง!F85</f>
        <v>3</v>
      </c>
      <c r="G151" s="44">
        <f>หนองหญ้าปล้อง!G85</f>
        <v>0</v>
      </c>
      <c r="H151" s="44">
        <f>หนองหญ้าปล้อง!H85</f>
        <v>0</v>
      </c>
      <c r="I151" s="44">
        <f>หนองหญ้าปล้อง!I85</f>
        <v>0</v>
      </c>
      <c r="J151" s="44">
        <f>หนองหญ้าปล้อง!J85</f>
        <v>0</v>
      </c>
      <c r="K151" s="44">
        <f>หนองหญ้าปล้อง!K85</f>
        <v>3</v>
      </c>
      <c r="L151" s="44"/>
      <c r="M151" s="44"/>
      <c r="N151" s="44"/>
      <c r="O151" s="44"/>
      <c r="P151" s="44"/>
    </row>
    <row r="152" spans="1:16" ht="21">
      <c r="A152" s="43" t="s">
        <v>69</v>
      </c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</row>
    <row r="153" spans="1:16" ht="21">
      <c r="A153" s="46" t="s">
        <v>14</v>
      </c>
      <c r="B153" s="44">
        <f>SUM(B146:B152)</f>
        <v>10</v>
      </c>
      <c r="C153" s="44">
        <f aca="true" t="shared" si="10" ref="C153:K153">SUM(C146:C152)</f>
        <v>52</v>
      </c>
      <c r="D153" s="44">
        <f t="shared" si="10"/>
        <v>0</v>
      </c>
      <c r="E153" s="44">
        <f t="shared" si="10"/>
        <v>0</v>
      </c>
      <c r="F153" s="44">
        <f t="shared" si="10"/>
        <v>52</v>
      </c>
      <c r="G153" s="44">
        <f t="shared" si="10"/>
        <v>0</v>
      </c>
      <c r="H153" s="44">
        <f t="shared" si="10"/>
        <v>0</v>
      </c>
      <c r="I153" s="44">
        <f t="shared" si="10"/>
        <v>0</v>
      </c>
      <c r="J153" s="44">
        <f t="shared" si="10"/>
        <v>0</v>
      </c>
      <c r="K153" s="44">
        <f t="shared" si="10"/>
        <v>52</v>
      </c>
      <c r="L153" s="44"/>
      <c r="M153" s="44"/>
      <c r="N153" s="44"/>
      <c r="O153" s="44"/>
      <c r="P153" s="44"/>
    </row>
    <row r="154" spans="1:16" ht="24" customHeight="1">
      <c r="A154" s="107" t="s">
        <v>22</v>
      </c>
      <c r="B154" s="108" t="s">
        <v>16</v>
      </c>
      <c r="C154" s="109" t="s">
        <v>30</v>
      </c>
      <c r="D154" s="110"/>
      <c r="E154" s="110"/>
      <c r="F154" s="111"/>
      <c r="G154" s="109" t="s">
        <v>31</v>
      </c>
      <c r="H154" s="110"/>
      <c r="I154" s="110"/>
      <c r="J154" s="111"/>
      <c r="K154" s="101" t="s">
        <v>33</v>
      </c>
      <c r="L154" s="101" t="s">
        <v>32</v>
      </c>
      <c r="M154" s="101" t="s">
        <v>34</v>
      </c>
      <c r="N154" s="101" t="s">
        <v>35</v>
      </c>
      <c r="O154" s="101" t="s">
        <v>36</v>
      </c>
      <c r="P154" s="104" t="s">
        <v>15</v>
      </c>
    </row>
    <row r="155" spans="1:16" ht="27.75" customHeight="1">
      <c r="A155" s="107"/>
      <c r="B155" s="108"/>
      <c r="C155" s="101" t="s">
        <v>37</v>
      </c>
      <c r="D155" s="101" t="s">
        <v>38</v>
      </c>
      <c r="E155" s="101" t="s">
        <v>39</v>
      </c>
      <c r="F155" s="101" t="s">
        <v>40</v>
      </c>
      <c r="G155" s="101" t="s">
        <v>41</v>
      </c>
      <c r="H155" s="101" t="s">
        <v>42</v>
      </c>
      <c r="I155" s="101" t="s">
        <v>39</v>
      </c>
      <c r="J155" s="101" t="s">
        <v>43</v>
      </c>
      <c r="K155" s="102"/>
      <c r="L155" s="102"/>
      <c r="M155" s="102"/>
      <c r="N155" s="102"/>
      <c r="O155" s="102"/>
      <c r="P155" s="105"/>
    </row>
    <row r="156" spans="1:16" ht="31.5" customHeight="1">
      <c r="A156" s="107"/>
      <c r="B156" s="108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5"/>
    </row>
    <row r="157" spans="1:16" ht="21">
      <c r="A157" s="107"/>
      <c r="B157" s="108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6"/>
    </row>
    <row r="158" spans="1:16" ht="21">
      <c r="A158" s="43" t="s">
        <v>63</v>
      </c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</row>
    <row r="159" spans="1:16" ht="21">
      <c r="A159" s="43" t="s">
        <v>64</v>
      </c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</row>
    <row r="160" spans="1:16" ht="21">
      <c r="A160" s="43" t="s">
        <v>65</v>
      </c>
      <c r="B160" s="44">
        <f>วังตะคร้อ!B85</f>
        <v>5</v>
      </c>
      <c r="C160" s="44">
        <f>วังตะคร้อ!C85</f>
        <v>0</v>
      </c>
      <c r="D160" s="44">
        <f>วังตะคร้อ!D85</f>
        <v>0</v>
      </c>
      <c r="E160" s="44">
        <f>วังตะคร้อ!E85</f>
        <v>0</v>
      </c>
      <c r="F160" s="44">
        <f>วังตะคร้อ!F85</f>
        <v>0</v>
      </c>
      <c r="G160" s="44">
        <f>วังตะคร้อ!G85</f>
        <v>20</v>
      </c>
      <c r="H160" s="44">
        <f>วังตะคร้อ!H85</f>
        <v>0</v>
      </c>
      <c r="I160" s="44">
        <f>วังตะคร้อ!I85</f>
        <v>0</v>
      </c>
      <c r="J160" s="44">
        <f>วังตะคร้อ!J85</f>
        <v>20</v>
      </c>
      <c r="K160" s="44">
        <f>วังตะคร้อ!K85</f>
        <v>20</v>
      </c>
      <c r="L160" s="44">
        <f>วังตะคร้อ!L85</f>
        <v>20</v>
      </c>
      <c r="M160" s="45" t="str">
        <f>วังตะคร้อ!M85</f>
        <v>ทลาย</v>
      </c>
      <c r="N160" s="44">
        <f>วังตะคร้อ!N85</f>
        <v>80000</v>
      </c>
      <c r="O160" s="44">
        <f>วังตะคร้อ!O85</f>
        <v>4000</v>
      </c>
      <c r="P160" s="44">
        <f>วังตะคร้อ!P85</f>
        <v>5</v>
      </c>
    </row>
    <row r="161" spans="1:16" ht="21">
      <c r="A161" s="43" t="s">
        <v>66</v>
      </c>
      <c r="B161" s="44">
        <f>ลานหอย!B123</f>
        <v>1</v>
      </c>
      <c r="C161" s="44">
        <f>ลานหอย!C123</f>
        <v>0</v>
      </c>
      <c r="D161" s="44">
        <f>ลานหอย!D123</f>
        <v>0</v>
      </c>
      <c r="E161" s="44">
        <f>ลานหอย!E123</f>
        <v>0</v>
      </c>
      <c r="F161" s="44">
        <f>ลานหอย!F123</f>
        <v>0</v>
      </c>
      <c r="G161" s="44">
        <f>ลานหอย!G123</f>
        <v>5</v>
      </c>
      <c r="H161" s="44">
        <f>ลานหอย!H123</f>
        <v>0</v>
      </c>
      <c r="I161" s="44">
        <f>ลานหอย!I123</f>
        <v>0</v>
      </c>
      <c r="J161" s="44">
        <f>ลานหอย!J123</f>
        <v>5</v>
      </c>
      <c r="K161" s="44">
        <f>ลานหอย!K123</f>
        <v>5</v>
      </c>
      <c r="L161" s="44">
        <f>ลานหอย!L123</f>
        <v>5</v>
      </c>
      <c r="M161" s="45" t="str">
        <f>ลานหอย!M123</f>
        <v>ทลาย</v>
      </c>
      <c r="N161" s="44">
        <f>ลานหอย!N123</f>
        <v>20000</v>
      </c>
      <c r="O161" s="44">
        <f>ลานหอย!O123</f>
        <v>4000</v>
      </c>
      <c r="P161" s="44">
        <f>ลานหอย!P123</f>
        <v>5</v>
      </c>
    </row>
    <row r="162" spans="1:16" ht="21">
      <c r="A162" s="43" t="s">
        <v>67</v>
      </c>
      <c r="B162" s="44">
        <f>ตลิ่งชัน!B53</f>
        <v>7</v>
      </c>
      <c r="C162" s="44">
        <f>ตลิ่งชัน!C53</f>
        <v>0</v>
      </c>
      <c r="D162" s="44">
        <f>ตลิ่งชัน!D53</f>
        <v>0</v>
      </c>
      <c r="E162" s="44">
        <f>ตลิ่งชัน!E53</f>
        <v>0</v>
      </c>
      <c r="F162" s="44">
        <f>ตลิ่งชัน!F53</f>
        <v>0</v>
      </c>
      <c r="G162" s="44">
        <f>ตลิ่งชัน!G53</f>
        <v>109</v>
      </c>
      <c r="H162" s="44">
        <f>ตลิ่งชัน!H53</f>
        <v>0</v>
      </c>
      <c r="I162" s="44">
        <f>ตลิ่งชัน!I53</f>
        <v>0</v>
      </c>
      <c r="J162" s="44">
        <f>ตลิ่งชัน!J53</f>
        <v>109</v>
      </c>
      <c r="K162" s="44">
        <f>ตลิ่งชัน!K53</f>
        <v>109</v>
      </c>
      <c r="L162" s="44">
        <f>ตลิ่งชัน!L53</f>
        <v>109</v>
      </c>
      <c r="M162" s="45" t="str">
        <f>ตลิ่งชัน!M53</f>
        <v>ทลาย</v>
      </c>
      <c r="N162" s="44">
        <f>ตลิ่งชัน!N53</f>
        <v>436000</v>
      </c>
      <c r="O162" s="44">
        <f>ตลิ่งชัน!O53</f>
        <v>4000</v>
      </c>
      <c r="P162" s="44">
        <f>ตลิ่งชัน!P53</f>
        <v>5</v>
      </c>
    </row>
    <row r="163" spans="1:16" ht="21">
      <c r="A163" s="43" t="s">
        <v>68</v>
      </c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</row>
    <row r="164" spans="1:16" ht="21">
      <c r="A164" s="43" t="s">
        <v>69</v>
      </c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</row>
    <row r="165" spans="1:16" ht="21">
      <c r="A165" s="46" t="s">
        <v>14</v>
      </c>
      <c r="B165" s="44">
        <f>SUM(B158:B164)</f>
        <v>13</v>
      </c>
      <c r="C165" s="44">
        <f aca="true" t="shared" si="11" ref="C165:N165">SUM(C158:C164)</f>
        <v>0</v>
      </c>
      <c r="D165" s="44">
        <f t="shared" si="11"/>
        <v>0</v>
      </c>
      <c r="E165" s="44">
        <f t="shared" si="11"/>
        <v>0</v>
      </c>
      <c r="F165" s="44">
        <f t="shared" si="11"/>
        <v>0</v>
      </c>
      <c r="G165" s="44">
        <f t="shared" si="11"/>
        <v>134</v>
      </c>
      <c r="H165" s="44">
        <f t="shared" si="11"/>
        <v>0</v>
      </c>
      <c r="I165" s="44">
        <f t="shared" si="11"/>
        <v>0</v>
      </c>
      <c r="J165" s="44">
        <f t="shared" si="11"/>
        <v>134</v>
      </c>
      <c r="K165" s="44">
        <f t="shared" si="11"/>
        <v>134</v>
      </c>
      <c r="L165" s="44">
        <f t="shared" si="11"/>
        <v>134</v>
      </c>
      <c r="M165" s="45" t="s">
        <v>92</v>
      </c>
      <c r="N165" s="44">
        <f t="shared" si="11"/>
        <v>536000</v>
      </c>
      <c r="O165" s="44">
        <f>N165/L165</f>
        <v>4000</v>
      </c>
      <c r="P165" s="44">
        <v>5</v>
      </c>
    </row>
    <row r="166" spans="1:16" ht="21">
      <c r="A166" s="6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</row>
    <row r="167" spans="1:16" ht="21">
      <c r="A167" s="6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</row>
    <row r="168" spans="1:16" ht="21">
      <c r="A168" s="6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</row>
    <row r="170" spans="1:16" ht="24" customHeight="1">
      <c r="A170" s="107" t="s">
        <v>20</v>
      </c>
      <c r="B170" s="108" t="s">
        <v>16</v>
      </c>
      <c r="C170" s="109" t="s">
        <v>30</v>
      </c>
      <c r="D170" s="110"/>
      <c r="E170" s="110"/>
      <c r="F170" s="111"/>
      <c r="G170" s="109" t="s">
        <v>31</v>
      </c>
      <c r="H170" s="110"/>
      <c r="I170" s="110"/>
      <c r="J170" s="111"/>
      <c r="K170" s="101" t="s">
        <v>33</v>
      </c>
      <c r="L170" s="101" t="s">
        <v>32</v>
      </c>
      <c r="M170" s="101" t="s">
        <v>34</v>
      </c>
      <c r="N170" s="101" t="s">
        <v>35</v>
      </c>
      <c r="O170" s="101" t="s">
        <v>36</v>
      </c>
      <c r="P170" s="104" t="s">
        <v>15</v>
      </c>
    </row>
    <row r="171" spans="1:16" ht="27.75" customHeight="1">
      <c r="A171" s="107"/>
      <c r="B171" s="108"/>
      <c r="C171" s="101" t="s">
        <v>37</v>
      </c>
      <c r="D171" s="101" t="s">
        <v>38</v>
      </c>
      <c r="E171" s="101" t="s">
        <v>39</v>
      </c>
      <c r="F171" s="101" t="s">
        <v>40</v>
      </c>
      <c r="G171" s="101" t="s">
        <v>41</v>
      </c>
      <c r="H171" s="101" t="s">
        <v>42</v>
      </c>
      <c r="I171" s="101" t="s">
        <v>39</v>
      </c>
      <c r="J171" s="101" t="s">
        <v>43</v>
      </c>
      <c r="K171" s="102"/>
      <c r="L171" s="102"/>
      <c r="M171" s="102"/>
      <c r="N171" s="102"/>
      <c r="O171" s="102"/>
      <c r="P171" s="105"/>
    </row>
    <row r="172" spans="1:16" ht="31.5" customHeight="1">
      <c r="A172" s="107"/>
      <c r="B172" s="108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5"/>
    </row>
    <row r="173" spans="1:16" ht="21">
      <c r="A173" s="107"/>
      <c r="B173" s="108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6"/>
    </row>
    <row r="174" spans="1:16" ht="21">
      <c r="A174" s="43" t="s">
        <v>63</v>
      </c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5"/>
      <c r="N174" s="44"/>
      <c r="O174" s="44"/>
      <c r="P174" s="44"/>
    </row>
    <row r="175" spans="1:16" ht="21">
      <c r="A175" s="43" t="s">
        <v>64</v>
      </c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</row>
    <row r="176" spans="1:16" ht="21">
      <c r="A176" s="43" t="s">
        <v>65</v>
      </c>
      <c r="B176" s="44">
        <f>วังตะคร้อ!B100</f>
        <v>21</v>
      </c>
      <c r="C176" s="44">
        <f>วังตะคร้อ!C100</f>
        <v>0</v>
      </c>
      <c r="D176" s="44">
        <f>วังตะคร้อ!D100</f>
        <v>0</v>
      </c>
      <c r="E176" s="44">
        <f>วังตะคร้อ!E100</f>
        <v>0</v>
      </c>
      <c r="F176" s="44">
        <f>วังตะคร้อ!F100</f>
        <v>0</v>
      </c>
      <c r="G176" s="44">
        <f>วังตะคร้อ!G100</f>
        <v>266</v>
      </c>
      <c r="H176" s="44">
        <f>วังตะคร้อ!H100</f>
        <v>0</v>
      </c>
      <c r="I176" s="44">
        <f>วังตะคร้อ!I100</f>
        <v>0</v>
      </c>
      <c r="J176" s="44">
        <f>วังตะคร้อ!J100</f>
        <v>266</v>
      </c>
      <c r="K176" s="44">
        <f>วังตะคร้อ!K100</f>
        <v>266</v>
      </c>
      <c r="L176" s="44"/>
      <c r="M176" s="45"/>
      <c r="N176" s="44"/>
      <c r="O176" s="44"/>
      <c r="P176" s="44"/>
    </row>
    <row r="177" spans="1:16" ht="21">
      <c r="A177" s="43" t="s">
        <v>66</v>
      </c>
      <c r="B177" s="44">
        <f>ลานหอย!B138</f>
        <v>1</v>
      </c>
      <c r="C177" s="44">
        <f>ลานหอย!C138</f>
        <v>0</v>
      </c>
      <c r="D177" s="44">
        <f>ลานหอย!D138</f>
        <v>0</v>
      </c>
      <c r="E177" s="44">
        <f>ลานหอย!E138</f>
        <v>0</v>
      </c>
      <c r="F177" s="44">
        <f>ลานหอย!F138</f>
        <v>0</v>
      </c>
      <c r="G177" s="44">
        <f>ลานหอย!G138</f>
        <v>10</v>
      </c>
      <c r="H177" s="44">
        <f>ลานหอย!H138</f>
        <v>0</v>
      </c>
      <c r="I177" s="44">
        <f>ลานหอย!I138</f>
        <v>0</v>
      </c>
      <c r="J177" s="44">
        <f>ลานหอย!J138</f>
        <v>10</v>
      </c>
      <c r="K177" s="44">
        <f>ลานหอย!K138</f>
        <v>10</v>
      </c>
      <c r="L177" s="44"/>
      <c r="M177" s="45"/>
      <c r="N177" s="44"/>
      <c r="O177" s="44"/>
      <c r="P177" s="44"/>
    </row>
    <row r="178" spans="1:16" ht="21">
      <c r="A178" s="43" t="s">
        <v>67</v>
      </c>
      <c r="B178" s="44">
        <f>ตลิ่งชัน!B69</f>
        <v>1</v>
      </c>
      <c r="C178" s="44">
        <f>ตลิ่งชัน!C69</f>
        <v>0</v>
      </c>
      <c r="D178" s="44">
        <f>ตลิ่งชัน!D69</f>
        <v>0</v>
      </c>
      <c r="E178" s="44">
        <f>ตลิ่งชัน!E69</f>
        <v>0</v>
      </c>
      <c r="F178" s="44">
        <f>ตลิ่งชัน!F69</f>
        <v>0</v>
      </c>
      <c r="G178" s="44">
        <f>ตลิ่งชัน!G69</f>
        <v>10</v>
      </c>
      <c r="H178" s="44">
        <f>ตลิ่งชัน!H69</f>
        <v>0</v>
      </c>
      <c r="I178" s="44">
        <f>ตลิ่งชัน!I69</f>
        <v>0</v>
      </c>
      <c r="J178" s="44">
        <f>ตลิ่งชัน!J69</f>
        <v>10</v>
      </c>
      <c r="K178" s="44">
        <f>ตลิ่งชัน!K69</f>
        <v>10</v>
      </c>
      <c r="L178" s="44"/>
      <c r="M178" s="45"/>
      <c r="N178" s="44"/>
      <c r="O178" s="44"/>
      <c r="P178" s="44"/>
    </row>
    <row r="179" spans="1:16" ht="21">
      <c r="A179" s="43" t="s">
        <v>68</v>
      </c>
      <c r="B179" s="44">
        <f>หนองหญ้าปล้อง!B70</f>
        <v>1</v>
      </c>
      <c r="C179" s="44">
        <f>หนองหญ้าปล้อง!C70</f>
        <v>0</v>
      </c>
      <c r="D179" s="44">
        <f>หนองหญ้าปล้อง!D70</f>
        <v>0</v>
      </c>
      <c r="E179" s="44">
        <f>หนองหญ้าปล้อง!E70</f>
        <v>0</v>
      </c>
      <c r="F179" s="44">
        <f>หนองหญ้าปล้อง!F70</f>
        <v>0</v>
      </c>
      <c r="G179" s="44">
        <f>หนองหญ้าปล้อง!G70</f>
        <v>5</v>
      </c>
      <c r="H179" s="44">
        <f>หนองหญ้าปล้อง!H70</f>
        <v>0</v>
      </c>
      <c r="I179" s="44">
        <f>หนองหญ้าปล้อง!I70</f>
        <v>0</v>
      </c>
      <c r="J179" s="44">
        <f>หนองหญ้าปล้อง!J70</f>
        <v>5</v>
      </c>
      <c r="K179" s="44">
        <f>หนองหญ้าปล้อง!K70</f>
        <v>5</v>
      </c>
      <c r="L179" s="44"/>
      <c r="M179" s="44"/>
      <c r="N179" s="44"/>
      <c r="O179" s="44"/>
      <c r="P179" s="44"/>
    </row>
    <row r="180" spans="1:16" ht="21">
      <c r="A180" s="43" t="s">
        <v>69</v>
      </c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</row>
    <row r="181" spans="1:16" ht="21">
      <c r="A181" s="46" t="s">
        <v>14</v>
      </c>
      <c r="B181" s="44">
        <f>SUM(B174:B180)</f>
        <v>24</v>
      </c>
      <c r="C181" s="44">
        <f aca="true" t="shared" si="12" ref="C181:K181">SUM(C174:C180)</f>
        <v>0</v>
      </c>
      <c r="D181" s="44">
        <f t="shared" si="12"/>
        <v>0</v>
      </c>
      <c r="E181" s="44">
        <f t="shared" si="12"/>
        <v>0</v>
      </c>
      <c r="F181" s="44">
        <f t="shared" si="12"/>
        <v>0</v>
      </c>
      <c r="G181" s="44">
        <f t="shared" si="12"/>
        <v>291</v>
      </c>
      <c r="H181" s="44">
        <f t="shared" si="12"/>
        <v>0</v>
      </c>
      <c r="I181" s="44">
        <f t="shared" si="12"/>
        <v>0</v>
      </c>
      <c r="J181" s="44">
        <f t="shared" si="12"/>
        <v>291</v>
      </c>
      <c r="K181" s="44">
        <f t="shared" si="12"/>
        <v>291</v>
      </c>
      <c r="L181" s="44"/>
      <c r="M181" s="44"/>
      <c r="N181" s="44"/>
      <c r="O181" s="44"/>
      <c r="P181" s="44"/>
    </row>
    <row r="182" spans="1:16" ht="21">
      <c r="A182" s="6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</row>
    <row r="183" spans="1:16" ht="24" customHeight="1">
      <c r="A183" s="107" t="s">
        <v>19</v>
      </c>
      <c r="B183" s="108" t="s">
        <v>16</v>
      </c>
      <c r="C183" s="109" t="s">
        <v>30</v>
      </c>
      <c r="D183" s="110"/>
      <c r="E183" s="110"/>
      <c r="F183" s="111"/>
      <c r="G183" s="109" t="s">
        <v>31</v>
      </c>
      <c r="H183" s="110"/>
      <c r="I183" s="110"/>
      <c r="J183" s="111"/>
      <c r="K183" s="101" t="s">
        <v>33</v>
      </c>
      <c r="L183" s="101" t="s">
        <v>32</v>
      </c>
      <c r="M183" s="101" t="s">
        <v>34</v>
      </c>
      <c r="N183" s="101" t="s">
        <v>35</v>
      </c>
      <c r="O183" s="101" t="s">
        <v>36</v>
      </c>
      <c r="P183" s="104" t="s">
        <v>15</v>
      </c>
    </row>
    <row r="184" spans="1:16" ht="27.75" customHeight="1">
      <c r="A184" s="107"/>
      <c r="B184" s="108"/>
      <c r="C184" s="101" t="s">
        <v>37</v>
      </c>
      <c r="D184" s="101" t="s">
        <v>38</v>
      </c>
      <c r="E184" s="101" t="s">
        <v>39</v>
      </c>
      <c r="F184" s="101" t="s">
        <v>40</v>
      </c>
      <c r="G184" s="101" t="s">
        <v>41</v>
      </c>
      <c r="H184" s="101" t="s">
        <v>42</v>
      </c>
      <c r="I184" s="101" t="s">
        <v>39</v>
      </c>
      <c r="J184" s="101" t="s">
        <v>43</v>
      </c>
      <c r="K184" s="102"/>
      <c r="L184" s="102"/>
      <c r="M184" s="102"/>
      <c r="N184" s="102"/>
      <c r="O184" s="102"/>
      <c r="P184" s="105"/>
    </row>
    <row r="185" spans="1:16" ht="31.5" customHeight="1">
      <c r="A185" s="107"/>
      <c r="B185" s="108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5"/>
    </row>
    <row r="186" spans="1:16" ht="21">
      <c r="A186" s="107"/>
      <c r="B186" s="108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6"/>
    </row>
    <row r="187" spans="1:16" ht="21">
      <c r="A187" s="43" t="s">
        <v>63</v>
      </c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</row>
    <row r="188" spans="1:16" ht="21">
      <c r="A188" s="43" t="s">
        <v>64</v>
      </c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</row>
    <row r="189" spans="1:16" ht="21">
      <c r="A189" s="43" t="s">
        <v>65</v>
      </c>
      <c r="B189" s="44">
        <f>วังตะคร้อ!B113</f>
        <v>28</v>
      </c>
      <c r="C189" s="44">
        <f>วังตะคร้อ!C113</f>
        <v>463</v>
      </c>
      <c r="D189" s="44">
        <f>วังตะคร้อ!D113</f>
        <v>0</v>
      </c>
      <c r="E189" s="44">
        <f>วังตะคร้อ!E113</f>
        <v>0</v>
      </c>
      <c r="F189" s="44">
        <f>วังตะคร้อ!F113</f>
        <v>463</v>
      </c>
      <c r="G189" s="44">
        <f>วังตะคร้อ!G113</f>
        <v>0</v>
      </c>
      <c r="H189" s="44">
        <f>วังตะคร้อ!H113</f>
        <v>0</v>
      </c>
      <c r="I189" s="44">
        <f>วังตะคร้อ!I113</f>
        <v>0</v>
      </c>
      <c r="J189" s="44">
        <f>วังตะคร้อ!J113</f>
        <v>0</v>
      </c>
      <c r="K189" s="44">
        <f>วังตะคร้อ!K113</f>
        <v>463</v>
      </c>
      <c r="L189" s="44"/>
      <c r="M189" s="44"/>
      <c r="N189" s="44"/>
      <c r="O189" s="44"/>
      <c r="P189" s="44"/>
    </row>
    <row r="190" spans="1:16" ht="21">
      <c r="A190" s="43" t="s">
        <v>66</v>
      </c>
      <c r="B190" s="44">
        <f>ลานหอย!B159</f>
        <v>17</v>
      </c>
      <c r="C190" s="44">
        <f>ลานหอย!C159</f>
        <v>86</v>
      </c>
      <c r="D190" s="44">
        <f>ลานหอย!D159</f>
        <v>0</v>
      </c>
      <c r="E190" s="44">
        <f>ลานหอย!E159</f>
        <v>0</v>
      </c>
      <c r="F190" s="44">
        <f>ลานหอย!F159</f>
        <v>86</v>
      </c>
      <c r="G190" s="44">
        <f>ลานหอย!G159</f>
        <v>0</v>
      </c>
      <c r="H190" s="44">
        <f>ลานหอย!H159</f>
        <v>0</v>
      </c>
      <c r="I190" s="44">
        <f>ลานหอย!I159</f>
        <v>0</v>
      </c>
      <c r="J190" s="44">
        <f>ลานหอย!J159</f>
        <v>0</v>
      </c>
      <c r="K190" s="44">
        <f>ลานหอย!K159</f>
        <v>86</v>
      </c>
      <c r="L190" s="44"/>
      <c r="M190" s="44"/>
      <c r="N190" s="44"/>
      <c r="O190" s="44"/>
      <c r="P190" s="44"/>
    </row>
    <row r="191" spans="1:16" ht="21">
      <c r="A191" s="43" t="s">
        <v>67</v>
      </c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</row>
    <row r="192" spans="1:16" ht="21">
      <c r="A192" s="43" t="s">
        <v>68</v>
      </c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</row>
    <row r="193" spans="1:16" ht="21">
      <c r="A193" s="43" t="s">
        <v>69</v>
      </c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</row>
    <row r="194" spans="1:16" ht="21">
      <c r="A194" s="46" t="s">
        <v>14</v>
      </c>
      <c r="B194" s="44">
        <f>SUM(B187:B193)</f>
        <v>45</v>
      </c>
      <c r="C194" s="44">
        <f aca="true" t="shared" si="13" ref="C194:K194">SUM(C187:C193)</f>
        <v>549</v>
      </c>
      <c r="D194" s="44">
        <f t="shared" si="13"/>
        <v>0</v>
      </c>
      <c r="E194" s="44">
        <f t="shared" si="13"/>
        <v>0</v>
      </c>
      <c r="F194" s="44">
        <f t="shared" si="13"/>
        <v>549</v>
      </c>
      <c r="G194" s="44">
        <f t="shared" si="13"/>
        <v>0</v>
      </c>
      <c r="H194" s="44">
        <f t="shared" si="13"/>
        <v>0</v>
      </c>
      <c r="I194" s="44">
        <f t="shared" si="13"/>
        <v>0</v>
      </c>
      <c r="J194" s="44">
        <f t="shared" si="13"/>
        <v>0</v>
      </c>
      <c r="K194" s="44">
        <f t="shared" si="13"/>
        <v>549</v>
      </c>
      <c r="L194" s="44"/>
      <c r="M194" s="44"/>
      <c r="N194" s="44"/>
      <c r="O194" s="44"/>
      <c r="P194" s="44"/>
    </row>
    <row r="195" spans="1:16" ht="21">
      <c r="A195" s="6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</row>
    <row r="196" spans="1:16" ht="21">
      <c r="A196" s="6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</row>
    <row r="197" spans="1:16" ht="21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</row>
    <row r="198" spans="1:16" ht="24" customHeight="1">
      <c r="A198" s="107" t="s">
        <v>18</v>
      </c>
      <c r="B198" s="108" t="s">
        <v>16</v>
      </c>
      <c r="C198" s="109" t="s">
        <v>30</v>
      </c>
      <c r="D198" s="110"/>
      <c r="E198" s="110"/>
      <c r="F198" s="111"/>
      <c r="G198" s="109" t="s">
        <v>31</v>
      </c>
      <c r="H198" s="110"/>
      <c r="I198" s="110"/>
      <c r="J198" s="111"/>
      <c r="K198" s="101" t="s">
        <v>33</v>
      </c>
      <c r="L198" s="101" t="s">
        <v>32</v>
      </c>
      <c r="M198" s="101" t="s">
        <v>34</v>
      </c>
      <c r="N198" s="101" t="s">
        <v>35</v>
      </c>
      <c r="O198" s="101" t="s">
        <v>36</v>
      </c>
      <c r="P198" s="104" t="s">
        <v>15</v>
      </c>
    </row>
    <row r="199" spans="1:16" ht="27.75" customHeight="1">
      <c r="A199" s="107"/>
      <c r="B199" s="108"/>
      <c r="C199" s="101" t="s">
        <v>37</v>
      </c>
      <c r="D199" s="101" t="s">
        <v>38</v>
      </c>
      <c r="E199" s="101" t="s">
        <v>39</v>
      </c>
      <c r="F199" s="101" t="s">
        <v>40</v>
      </c>
      <c r="G199" s="101" t="s">
        <v>41</v>
      </c>
      <c r="H199" s="101" t="s">
        <v>42</v>
      </c>
      <c r="I199" s="101" t="s">
        <v>39</v>
      </c>
      <c r="J199" s="101" t="s">
        <v>43</v>
      </c>
      <c r="K199" s="102"/>
      <c r="L199" s="102"/>
      <c r="M199" s="102"/>
      <c r="N199" s="102"/>
      <c r="O199" s="102"/>
      <c r="P199" s="105"/>
    </row>
    <row r="200" spans="1:16" ht="31.5" customHeight="1">
      <c r="A200" s="107"/>
      <c r="B200" s="108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5"/>
    </row>
    <row r="201" spans="1:16" ht="21">
      <c r="A201" s="107"/>
      <c r="B201" s="108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6"/>
    </row>
    <row r="202" spans="1:16" ht="21">
      <c r="A202" s="43" t="s">
        <v>63</v>
      </c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</row>
    <row r="203" spans="1:16" ht="21">
      <c r="A203" s="43" t="s">
        <v>64</v>
      </c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</row>
    <row r="204" spans="1:16" ht="21">
      <c r="A204" s="43" t="s">
        <v>65</v>
      </c>
      <c r="B204" s="44">
        <f>วังตะคร้อ!B141</f>
        <v>1</v>
      </c>
      <c r="C204" s="44">
        <f>วังตะคร้อ!C141</f>
        <v>2</v>
      </c>
      <c r="D204" s="44">
        <f>วังตะคร้อ!D141</f>
        <v>0</v>
      </c>
      <c r="E204" s="44">
        <f>วังตะคร้อ!E141</f>
        <v>0</v>
      </c>
      <c r="F204" s="44">
        <f>วังตะคร้อ!F141</f>
        <v>2</v>
      </c>
      <c r="G204" s="44">
        <f>วังตะคร้อ!G141</f>
        <v>0</v>
      </c>
      <c r="H204" s="44">
        <f>วังตะคร้อ!H141</f>
        <v>0</v>
      </c>
      <c r="I204" s="44">
        <f>วังตะคร้อ!I141</f>
        <v>0</v>
      </c>
      <c r="J204" s="44">
        <f>วังตะคร้อ!J141</f>
        <v>0</v>
      </c>
      <c r="K204" s="44">
        <f>วังตะคร้อ!K141</f>
        <v>2</v>
      </c>
      <c r="L204" s="44"/>
      <c r="M204" s="44"/>
      <c r="N204" s="44"/>
      <c r="O204" s="44"/>
      <c r="P204" s="44"/>
    </row>
    <row r="205" spans="1:16" ht="21">
      <c r="A205" s="43" t="s">
        <v>66</v>
      </c>
      <c r="B205" s="44">
        <f>ลานหอย!B174</f>
        <v>3</v>
      </c>
      <c r="C205" s="44">
        <f>ลานหอย!C174</f>
        <v>9</v>
      </c>
      <c r="D205" s="44">
        <f>ลานหอย!D174</f>
        <v>0</v>
      </c>
      <c r="E205" s="44">
        <f>ลานหอย!E174</f>
        <v>0</v>
      </c>
      <c r="F205" s="44">
        <f>ลานหอย!F174</f>
        <v>9</v>
      </c>
      <c r="G205" s="44">
        <f>ลานหอย!G174</f>
        <v>0</v>
      </c>
      <c r="H205" s="44">
        <f>ลานหอย!H174</f>
        <v>0</v>
      </c>
      <c r="I205" s="44">
        <f>ลานหอย!I174</f>
        <v>0</v>
      </c>
      <c r="J205" s="44">
        <f>ลานหอย!J174</f>
        <v>0</v>
      </c>
      <c r="K205" s="44">
        <f>ลานหอย!K174</f>
        <v>9</v>
      </c>
      <c r="L205" s="44"/>
      <c r="M205" s="44"/>
      <c r="N205" s="44"/>
      <c r="O205" s="44"/>
      <c r="P205" s="44"/>
    </row>
    <row r="206" spans="1:16" ht="21">
      <c r="A206" s="43" t="s">
        <v>67</v>
      </c>
      <c r="B206" s="44">
        <f>ตลิ่งชัน!B129</f>
        <v>6</v>
      </c>
      <c r="C206" s="44">
        <f>ตลิ่งชัน!C129</f>
        <v>60</v>
      </c>
      <c r="D206" s="44">
        <f>ตลิ่งชัน!D129</f>
        <v>0</v>
      </c>
      <c r="E206" s="44">
        <f>ตลิ่งชัน!E129</f>
        <v>0</v>
      </c>
      <c r="F206" s="44">
        <f>ตลิ่งชัน!F129</f>
        <v>60</v>
      </c>
      <c r="G206" s="44">
        <f>ตลิ่งชัน!G129</f>
        <v>0</v>
      </c>
      <c r="H206" s="44">
        <f>ตลิ่งชัน!H129</f>
        <v>0</v>
      </c>
      <c r="I206" s="44">
        <f>ตลิ่งชัน!I129</f>
        <v>0</v>
      </c>
      <c r="J206" s="44">
        <f>ตลิ่งชัน!J129</f>
        <v>0</v>
      </c>
      <c r="K206" s="44">
        <f>ตลิ่งชัน!K129</f>
        <v>60</v>
      </c>
      <c r="L206" s="44"/>
      <c r="M206" s="44"/>
      <c r="N206" s="44"/>
      <c r="O206" s="44"/>
      <c r="P206" s="44"/>
    </row>
    <row r="207" spans="1:16" ht="21">
      <c r="A207" s="43" t="s">
        <v>68</v>
      </c>
      <c r="B207" s="44">
        <f>หนองหญ้าปล้อง!B105</f>
        <v>7</v>
      </c>
      <c r="C207" s="44">
        <f>หนองหญ้าปล้อง!C105</f>
        <v>65</v>
      </c>
      <c r="D207" s="44">
        <f>หนองหญ้าปล้อง!D105</f>
        <v>0</v>
      </c>
      <c r="E207" s="44">
        <f>หนองหญ้าปล้อง!E105</f>
        <v>0</v>
      </c>
      <c r="F207" s="44">
        <f>หนองหญ้าปล้อง!F105</f>
        <v>65</v>
      </c>
      <c r="G207" s="44">
        <f>หนองหญ้าปล้อง!G105</f>
        <v>0</v>
      </c>
      <c r="H207" s="44">
        <f>หนองหญ้าปล้อง!H105</f>
        <v>0</v>
      </c>
      <c r="I207" s="44">
        <f>หนองหญ้าปล้อง!I105</f>
        <v>0</v>
      </c>
      <c r="J207" s="44">
        <f>หนองหญ้าปล้อง!J105</f>
        <v>0</v>
      </c>
      <c r="K207" s="44">
        <f>หนองหญ้าปล้อง!K105</f>
        <v>65</v>
      </c>
      <c r="L207" s="44"/>
      <c r="M207" s="44"/>
      <c r="N207" s="44"/>
      <c r="O207" s="44"/>
      <c r="P207" s="44"/>
    </row>
    <row r="208" spans="1:16" ht="21">
      <c r="A208" s="43" t="s">
        <v>69</v>
      </c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</row>
    <row r="209" spans="1:16" ht="21">
      <c r="A209" s="46" t="s">
        <v>14</v>
      </c>
      <c r="B209" s="44">
        <f>SUM(B202:B208)</f>
        <v>17</v>
      </c>
      <c r="C209" s="44">
        <f aca="true" t="shared" si="14" ref="C209:K209">SUM(C202:C208)</f>
        <v>136</v>
      </c>
      <c r="D209" s="44">
        <f t="shared" si="14"/>
        <v>0</v>
      </c>
      <c r="E209" s="44">
        <f t="shared" si="14"/>
        <v>0</v>
      </c>
      <c r="F209" s="44">
        <f t="shared" si="14"/>
        <v>136</v>
      </c>
      <c r="G209" s="44">
        <f t="shared" si="14"/>
        <v>0</v>
      </c>
      <c r="H209" s="44">
        <f t="shared" si="14"/>
        <v>0</v>
      </c>
      <c r="I209" s="44">
        <f t="shared" si="14"/>
        <v>0</v>
      </c>
      <c r="J209" s="44">
        <f t="shared" si="14"/>
        <v>0</v>
      </c>
      <c r="K209" s="44">
        <f t="shared" si="14"/>
        <v>136</v>
      </c>
      <c r="L209" s="44"/>
      <c r="M209" s="44"/>
      <c r="N209" s="44"/>
      <c r="O209" s="44"/>
      <c r="P209" s="44"/>
    </row>
    <row r="210" spans="1:16" ht="21">
      <c r="A210" s="6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</row>
    <row r="211" spans="1:16" ht="24" customHeight="1">
      <c r="A211" s="107" t="s">
        <v>17</v>
      </c>
      <c r="B211" s="108" t="s">
        <v>16</v>
      </c>
      <c r="C211" s="108" t="s">
        <v>30</v>
      </c>
      <c r="D211" s="108"/>
      <c r="E211" s="108"/>
      <c r="F211" s="108"/>
      <c r="G211" s="108" t="s">
        <v>31</v>
      </c>
      <c r="H211" s="108"/>
      <c r="I211" s="108"/>
      <c r="J211" s="108"/>
      <c r="K211" s="112" t="s">
        <v>33</v>
      </c>
      <c r="L211" s="112" t="s">
        <v>32</v>
      </c>
      <c r="M211" s="112" t="s">
        <v>34</v>
      </c>
      <c r="N211" s="112" t="s">
        <v>35</v>
      </c>
      <c r="O211" s="112" t="s">
        <v>36</v>
      </c>
      <c r="P211" s="113" t="s">
        <v>15</v>
      </c>
    </row>
    <row r="212" spans="1:16" ht="27.75" customHeight="1">
      <c r="A212" s="107"/>
      <c r="B212" s="108"/>
      <c r="C212" s="112" t="s">
        <v>37</v>
      </c>
      <c r="D212" s="112" t="s">
        <v>38</v>
      </c>
      <c r="E212" s="112" t="s">
        <v>39</v>
      </c>
      <c r="F212" s="112" t="s">
        <v>40</v>
      </c>
      <c r="G212" s="112" t="s">
        <v>41</v>
      </c>
      <c r="H212" s="112" t="s">
        <v>42</v>
      </c>
      <c r="I212" s="112" t="s">
        <v>39</v>
      </c>
      <c r="J212" s="112" t="s">
        <v>43</v>
      </c>
      <c r="K212" s="112"/>
      <c r="L212" s="112"/>
      <c r="M212" s="112"/>
      <c r="N212" s="112"/>
      <c r="O212" s="112"/>
      <c r="P212" s="113"/>
    </row>
    <row r="213" spans="1:16" ht="31.5" customHeight="1">
      <c r="A213" s="107"/>
      <c r="B213" s="108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3"/>
    </row>
    <row r="214" spans="1:16" ht="21">
      <c r="A214" s="107"/>
      <c r="B214" s="108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3"/>
    </row>
    <row r="215" spans="1:16" ht="21">
      <c r="A215" s="43" t="s">
        <v>63</v>
      </c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</row>
    <row r="216" spans="1:16" ht="21">
      <c r="A216" s="43" t="s">
        <v>64</v>
      </c>
      <c r="B216" s="44">
        <f>วังลึก!B71</f>
        <v>1</v>
      </c>
      <c r="C216" s="44">
        <f>วังลึก!C71</f>
        <v>0</v>
      </c>
      <c r="D216" s="44">
        <f>วังลึก!D71</f>
        <v>0</v>
      </c>
      <c r="E216" s="44">
        <f>วังลึก!E71</f>
        <v>0</v>
      </c>
      <c r="F216" s="44">
        <f>วังลึก!F71</f>
        <v>0</v>
      </c>
      <c r="G216" s="44">
        <f>วังลึก!G71</f>
        <v>4</v>
      </c>
      <c r="H216" s="44">
        <f>วังลึก!H71</f>
        <v>0</v>
      </c>
      <c r="I216" s="44">
        <f>วังลึก!I71</f>
        <v>0</v>
      </c>
      <c r="J216" s="44">
        <f>วังลึก!J71</f>
        <v>4</v>
      </c>
      <c r="K216" s="44">
        <f>วังลึก!K71</f>
        <v>4</v>
      </c>
      <c r="L216" s="44"/>
      <c r="M216" s="45"/>
      <c r="N216" s="44"/>
      <c r="O216" s="44"/>
      <c r="P216" s="44"/>
    </row>
    <row r="217" spans="1:16" ht="21">
      <c r="A217" s="43" t="s">
        <v>65</v>
      </c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5"/>
      <c r="N217" s="44"/>
      <c r="O217" s="44"/>
      <c r="P217" s="44"/>
    </row>
    <row r="218" spans="1:16" ht="21">
      <c r="A218" s="43" t="s">
        <v>66</v>
      </c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5"/>
      <c r="N218" s="44"/>
      <c r="O218" s="44"/>
      <c r="P218" s="44"/>
    </row>
    <row r="219" spans="1:16" ht="21">
      <c r="A219" s="43" t="s">
        <v>67</v>
      </c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5"/>
      <c r="N219" s="44"/>
      <c r="O219" s="44"/>
      <c r="P219" s="44"/>
    </row>
    <row r="220" spans="1:16" ht="21">
      <c r="A220" s="43" t="s">
        <v>68</v>
      </c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5"/>
      <c r="N220" s="44"/>
      <c r="O220" s="44"/>
      <c r="P220" s="44"/>
    </row>
    <row r="221" spans="1:16" ht="21">
      <c r="A221" s="43" t="s">
        <v>69</v>
      </c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5"/>
      <c r="N221" s="44"/>
      <c r="O221" s="44"/>
      <c r="P221" s="44"/>
    </row>
    <row r="222" spans="1:16" ht="21">
      <c r="A222" s="46" t="s">
        <v>14</v>
      </c>
      <c r="B222" s="44">
        <f>SUM(B215:B221)</f>
        <v>1</v>
      </c>
      <c r="C222" s="44">
        <f aca="true" t="shared" si="15" ref="C222:K222">SUM(C215:C221)</f>
        <v>0</v>
      </c>
      <c r="D222" s="44">
        <f t="shared" si="15"/>
        <v>0</v>
      </c>
      <c r="E222" s="44">
        <f t="shared" si="15"/>
        <v>0</v>
      </c>
      <c r="F222" s="44">
        <f t="shared" si="15"/>
        <v>0</v>
      </c>
      <c r="G222" s="44">
        <f t="shared" si="15"/>
        <v>4</v>
      </c>
      <c r="H222" s="44">
        <f t="shared" si="15"/>
        <v>0</v>
      </c>
      <c r="I222" s="44">
        <f t="shared" si="15"/>
        <v>0</v>
      </c>
      <c r="J222" s="44">
        <f t="shared" si="15"/>
        <v>4</v>
      </c>
      <c r="K222" s="44">
        <f t="shared" si="15"/>
        <v>4</v>
      </c>
      <c r="L222" s="44"/>
      <c r="M222" s="45"/>
      <c r="N222" s="44"/>
      <c r="O222" s="44"/>
      <c r="P222" s="44"/>
    </row>
    <row r="223" spans="1:16" ht="21">
      <c r="A223" s="6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50"/>
      <c r="N223" s="7"/>
      <c r="O223" s="7"/>
      <c r="P223" s="7"/>
    </row>
    <row r="224" spans="1:16" ht="21">
      <c r="A224" s="6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50"/>
      <c r="N224" s="7"/>
      <c r="O224" s="7"/>
      <c r="P224" s="7"/>
    </row>
    <row r="225" spans="1:16" ht="21">
      <c r="A225" s="6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50"/>
      <c r="N225" s="7"/>
      <c r="O225" s="7"/>
      <c r="P225" s="7"/>
    </row>
    <row r="226" spans="1:16" ht="24" customHeight="1">
      <c r="A226" s="107" t="s">
        <v>51</v>
      </c>
      <c r="B226" s="108" t="s">
        <v>16</v>
      </c>
      <c r="C226" s="109" t="s">
        <v>30</v>
      </c>
      <c r="D226" s="110"/>
      <c r="E226" s="110"/>
      <c r="F226" s="111"/>
      <c r="G226" s="109" t="s">
        <v>31</v>
      </c>
      <c r="H226" s="110"/>
      <c r="I226" s="110"/>
      <c r="J226" s="111"/>
      <c r="K226" s="101" t="s">
        <v>33</v>
      </c>
      <c r="L226" s="101" t="s">
        <v>32</v>
      </c>
      <c r="M226" s="101" t="s">
        <v>34</v>
      </c>
      <c r="N226" s="101" t="s">
        <v>35</v>
      </c>
      <c r="O226" s="101" t="s">
        <v>36</v>
      </c>
      <c r="P226" s="104" t="s">
        <v>15</v>
      </c>
    </row>
    <row r="227" spans="1:16" ht="27.75" customHeight="1">
      <c r="A227" s="107"/>
      <c r="B227" s="108"/>
      <c r="C227" s="101" t="s">
        <v>37</v>
      </c>
      <c r="D227" s="101" t="s">
        <v>38</v>
      </c>
      <c r="E227" s="101" t="s">
        <v>39</v>
      </c>
      <c r="F227" s="101" t="s">
        <v>40</v>
      </c>
      <c r="G227" s="101" t="s">
        <v>41</v>
      </c>
      <c r="H227" s="101" t="s">
        <v>42</v>
      </c>
      <c r="I227" s="101" t="s">
        <v>39</v>
      </c>
      <c r="J227" s="101" t="s">
        <v>43</v>
      </c>
      <c r="K227" s="102"/>
      <c r="L227" s="102"/>
      <c r="M227" s="102"/>
      <c r="N227" s="102"/>
      <c r="O227" s="102"/>
      <c r="P227" s="105"/>
    </row>
    <row r="228" spans="1:16" ht="31.5" customHeight="1">
      <c r="A228" s="107"/>
      <c r="B228" s="108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5"/>
    </row>
    <row r="229" spans="1:16" ht="21">
      <c r="A229" s="107"/>
      <c r="B229" s="108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6"/>
    </row>
    <row r="230" spans="1:16" ht="21">
      <c r="A230" s="43" t="s">
        <v>63</v>
      </c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</row>
    <row r="231" spans="1:16" ht="21">
      <c r="A231" s="43" t="s">
        <v>64</v>
      </c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</row>
    <row r="232" spans="1:16" ht="21">
      <c r="A232" s="43" t="s">
        <v>65</v>
      </c>
      <c r="B232" s="44">
        <f>วังตะคร้อ!B128</f>
        <v>1</v>
      </c>
      <c r="C232" s="44">
        <f>วังตะคร้อ!C128</f>
        <v>0</v>
      </c>
      <c r="D232" s="44">
        <f>วังตะคร้อ!D128</f>
        <v>0</v>
      </c>
      <c r="E232" s="44">
        <f>วังตะคร้อ!E128</f>
        <v>0</v>
      </c>
      <c r="F232" s="44">
        <f>วังตะคร้อ!F128</f>
        <v>0</v>
      </c>
      <c r="G232" s="44">
        <f>วังตะคร้อ!G128</f>
        <v>2</v>
      </c>
      <c r="H232" s="44">
        <f>วังตะคร้อ!H128</f>
        <v>0</v>
      </c>
      <c r="I232" s="44">
        <f>วังตะคร้อ!I128</f>
        <v>0</v>
      </c>
      <c r="J232" s="44">
        <f>วังตะคร้อ!J128</f>
        <v>2</v>
      </c>
      <c r="K232" s="44">
        <f>วังตะคร้อ!K128</f>
        <v>2</v>
      </c>
      <c r="L232" s="44">
        <f>วังตะคร้อ!L128</f>
        <v>2</v>
      </c>
      <c r="M232" s="45" t="str">
        <f>วังตะคร้อ!M128</f>
        <v>ผลสด</v>
      </c>
      <c r="N232" s="44">
        <f>วังตะคร้อ!N128</f>
        <v>200</v>
      </c>
      <c r="O232" s="44">
        <f>วังตะคร้อ!O128</f>
        <v>100</v>
      </c>
      <c r="P232" s="44">
        <f>วังตะคร้อ!P128</f>
        <v>60</v>
      </c>
    </row>
    <row r="233" spans="1:16" ht="21">
      <c r="A233" s="43" t="s">
        <v>66</v>
      </c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</row>
    <row r="234" spans="1:16" ht="21">
      <c r="A234" s="43" t="s">
        <v>67</v>
      </c>
      <c r="B234" s="44">
        <f>ตลิ่งชัน!B91</f>
        <v>2</v>
      </c>
      <c r="C234" s="44">
        <f>ตลิ่งชัน!C91</f>
        <v>5</v>
      </c>
      <c r="D234" s="44">
        <f>ตลิ่งชัน!D91</f>
        <v>0</v>
      </c>
      <c r="E234" s="44">
        <f>ตลิ่งชัน!E91</f>
        <v>0</v>
      </c>
      <c r="F234" s="44">
        <f>ตลิ่งชัน!F91</f>
        <v>5</v>
      </c>
      <c r="G234" s="44">
        <f>ตลิ่งชัน!G91</f>
        <v>0</v>
      </c>
      <c r="H234" s="44">
        <f>ตลิ่งชัน!H91</f>
        <v>0</v>
      </c>
      <c r="I234" s="44">
        <f>ตลิ่งชัน!I91</f>
        <v>0</v>
      </c>
      <c r="J234" s="44">
        <f>ตลิ่งชัน!J91</f>
        <v>0</v>
      </c>
      <c r="K234" s="44">
        <f>ตลิ่งชัน!K91</f>
        <v>5</v>
      </c>
      <c r="L234" s="44"/>
      <c r="M234" s="44"/>
      <c r="N234" s="44"/>
      <c r="O234" s="44"/>
      <c r="P234" s="44"/>
    </row>
    <row r="235" spans="1:16" ht="21">
      <c r="A235" s="43" t="s">
        <v>68</v>
      </c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</row>
    <row r="236" spans="1:16" ht="21">
      <c r="A236" s="43" t="s">
        <v>69</v>
      </c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</row>
    <row r="237" spans="1:16" ht="21">
      <c r="A237" s="46" t="s">
        <v>14</v>
      </c>
      <c r="B237" s="44">
        <f>SUM(B230:B236)</f>
        <v>3</v>
      </c>
      <c r="C237" s="44">
        <f aca="true" t="shared" si="16" ref="C237:P237">SUM(C230:C236)</f>
        <v>5</v>
      </c>
      <c r="D237" s="44">
        <f t="shared" si="16"/>
        <v>0</v>
      </c>
      <c r="E237" s="44">
        <f t="shared" si="16"/>
        <v>0</v>
      </c>
      <c r="F237" s="44">
        <f t="shared" si="16"/>
        <v>5</v>
      </c>
      <c r="G237" s="44">
        <f t="shared" si="16"/>
        <v>2</v>
      </c>
      <c r="H237" s="44">
        <f t="shared" si="16"/>
        <v>0</v>
      </c>
      <c r="I237" s="44">
        <f t="shared" si="16"/>
        <v>0</v>
      </c>
      <c r="J237" s="44">
        <f t="shared" si="16"/>
        <v>2</v>
      </c>
      <c r="K237" s="44">
        <f t="shared" si="16"/>
        <v>7</v>
      </c>
      <c r="L237" s="44">
        <f t="shared" si="16"/>
        <v>2</v>
      </c>
      <c r="M237" s="45" t="s">
        <v>83</v>
      </c>
      <c r="N237" s="44">
        <f t="shared" si="16"/>
        <v>200</v>
      </c>
      <c r="O237" s="44">
        <f t="shared" si="16"/>
        <v>100</v>
      </c>
      <c r="P237" s="44">
        <f t="shared" si="16"/>
        <v>60</v>
      </c>
    </row>
    <row r="238" spans="1:16" ht="21">
      <c r="A238" s="107" t="s">
        <v>71</v>
      </c>
      <c r="B238" s="108" t="s">
        <v>16</v>
      </c>
      <c r="C238" s="109" t="s">
        <v>30</v>
      </c>
      <c r="D238" s="110"/>
      <c r="E238" s="110"/>
      <c r="F238" s="111"/>
      <c r="G238" s="109" t="s">
        <v>31</v>
      </c>
      <c r="H238" s="110"/>
      <c r="I238" s="110"/>
      <c r="J238" s="111"/>
      <c r="K238" s="101" t="s">
        <v>33</v>
      </c>
      <c r="L238" s="101" t="s">
        <v>32</v>
      </c>
      <c r="M238" s="101" t="s">
        <v>34</v>
      </c>
      <c r="N238" s="101" t="s">
        <v>35</v>
      </c>
      <c r="O238" s="101" t="s">
        <v>36</v>
      </c>
      <c r="P238" s="104" t="s">
        <v>15</v>
      </c>
    </row>
    <row r="239" spans="1:16" ht="21">
      <c r="A239" s="107"/>
      <c r="B239" s="108"/>
      <c r="C239" s="101" t="s">
        <v>37</v>
      </c>
      <c r="D239" s="101" t="s">
        <v>38</v>
      </c>
      <c r="E239" s="101" t="s">
        <v>39</v>
      </c>
      <c r="F239" s="101" t="s">
        <v>40</v>
      </c>
      <c r="G239" s="101" t="s">
        <v>41</v>
      </c>
      <c r="H239" s="101" t="s">
        <v>42</v>
      </c>
      <c r="I239" s="101" t="s">
        <v>39</v>
      </c>
      <c r="J239" s="101" t="s">
        <v>43</v>
      </c>
      <c r="K239" s="102"/>
      <c r="L239" s="102"/>
      <c r="M239" s="102"/>
      <c r="N239" s="102"/>
      <c r="O239" s="102"/>
      <c r="P239" s="105"/>
    </row>
    <row r="240" spans="1:16" ht="21">
      <c r="A240" s="107"/>
      <c r="B240" s="108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5"/>
    </row>
    <row r="241" spans="1:16" ht="21">
      <c r="A241" s="107"/>
      <c r="B241" s="108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6"/>
    </row>
    <row r="242" spans="1:16" ht="21">
      <c r="A242" s="43" t="s">
        <v>63</v>
      </c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</row>
    <row r="243" spans="1:16" ht="21">
      <c r="A243" s="43" t="s">
        <v>64</v>
      </c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</row>
    <row r="244" spans="1:16" ht="21">
      <c r="A244" s="43" t="s">
        <v>65</v>
      </c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</row>
    <row r="245" spans="1:16" ht="21">
      <c r="A245" s="43" t="s">
        <v>66</v>
      </c>
      <c r="B245" s="44">
        <f>ลานหอย!B195</f>
        <v>1</v>
      </c>
      <c r="C245" s="44">
        <f>ลานหอย!C195</f>
        <v>1</v>
      </c>
      <c r="D245" s="44">
        <f>ลานหอย!D195</f>
        <v>0</v>
      </c>
      <c r="E245" s="44">
        <f>ลานหอย!E195</f>
        <v>0</v>
      </c>
      <c r="F245" s="44">
        <f>ลานหอย!F195</f>
        <v>1</v>
      </c>
      <c r="G245" s="44">
        <f>ลานหอย!G195</f>
        <v>0</v>
      </c>
      <c r="H245" s="44">
        <f>ลานหอย!H195</f>
        <v>0</v>
      </c>
      <c r="I245" s="44">
        <f>ลานหอย!I195</f>
        <v>0</v>
      </c>
      <c r="J245" s="44">
        <f>ลานหอย!J195</f>
        <v>0</v>
      </c>
      <c r="K245" s="44">
        <f>ลานหอย!K195</f>
        <v>1</v>
      </c>
      <c r="L245" s="44"/>
      <c r="M245" s="44"/>
      <c r="N245" s="44"/>
      <c r="O245" s="44"/>
      <c r="P245" s="44"/>
    </row>
    <row r="246" spans="1:16" ht="21">
      <c r="A246" s="43" t="s">
        <v>67</v>
      </c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</row>
    <row r="247" spans="1:16" ht="21">
      <c r="A247" s="43" t="s">
        <v>68</v>
      </c>
      <c r="B247" s="44">
        <f>หนองหญ้าปล้อง!B120</f>
        <v>1</v>
      </c>
      <c r="C247" s="44">
        <f>หนองหญ้าปล้อง!C120</f>
        <v>20</v>
      </c>
      <c r="D247" s="44">
        <f>หนองหญ้าปล้อง!D120</f>
        <v>0</v>
      </c>
      <c r="E247" s="44">
        <f>หนองหญ้าปล้อง!E120</f>
        <v>0</v>
      </c>
      <c r="F247" s="44">
        <f>หนองหญ้าปล้อง!F120</f>
        <v>20</v>
      </c>
      <c r="G247" s="44">
        <f>หนองหญ้าปล้อง!G120</f>
        <v>0</v>
      </c>
      <c r="H247" s="44">
        <f>หนองหญ้าปล้อง!H120</f>
        <v>0</v>
      </c>
      <c r="I247" s="44">
        <f>หนองหญ้าปล้อง!I120</f>
        <v>0</v>
      </c>
      <c r="J247" s="44">
        <f>หนองหญ้าปล้อง!J120</f>
        <v>0</v>
      </c>
      <c r="K247" s="44">
        <f>หนองหญ้าปล้อง!K120</f>
        <v>20</v>
      </c>
      <c r="L247" s="44"/>
      <c r="M247" s="44"/>
      <c r="N247" s="44"/>
      <c r="O247" s="44"/>
      <c r="P247" s="44"/>
    </row>
    <row r="248" spans="1:16" ht="21">
      <c r="A248" s="57" t="s">
        <v>69</v>
      </c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</row>
    <row r="249" spans="1:16" ht="21">
      <c r="A249" s="46" t="s">
        <v>14</v>
      </c>
      <c r="B249" s="44">
        <f>SUM(B242:B248)</f>
        <v>2</v>
      </c>
      <c r="C249" s="44">
        <f aca="true" t="shared" si="17" ref="C249:K249">SUM(C242:C248)</f>
        <v>21</v>
      </c>
      <c r="D249" s="44">
        <f t="shared" si="17"/>
        <v>0</v>
      </c>
      <c r="E249" s="44">
        <f t="shared" si="17"/>
        <v>0</v>
      </c>
      <c r="F249" s="44">
        <f t="shared" si="17"/>
        <v>21</v>
      </c>
      <c r="G249" s="44">
        <f t="shared" si="17"/>
        <v>0</v>
      </c>
      <c r="H249" s="44">
        <f t="shared" si="17"/>
        <v>0</v>
      </c>
      <c r="I249" s="44">
        <f t="shared" si="17"/>
        <v>0</v>
      </c>
      <c r="J249" s="44">
        <f t="shared" si="17"/>
        <v>0</v>
      </c>
      <c r="K249" s="44">
        <f t="shared" si="17"/>
        <v>21</v>
      </c>
      <c r="L249" s="44"/>
      <c r="M249" s="44"/>
      <c r="N249" s="44"/>
      <c r="O249" s="44"/>
      <c r="P249" s="44"/>
    </row>
    <row r="250" spans="1:16" ht="21">
      <c r="A250" s="6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</row>
    <row r="251" spans="1:16" ht="21">
      <c r="A251" s="6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</row>
    <row r="252" spans="1:16" ht="21">
      <c r="A252" s="6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</row>
    <row r="253" spans="1:16" ht="21">
      <c r="A253" s="6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</row>
    <row r="255" spans="1:16" ht="21">
      <c r="A255" s="107" t="s">
        <v>74</v>
      </c>
      <c r="B255" s="108" t="s">
        <v>16</v>
      </c>
      <c r="C255" s="109" t="s">
        <v>30</v>
      </c>
      <c r="D255" s="110"/>
      <c r="E255" s="110"/>
      <c r="F255" s="111"/>
      <c r="G255" s="109" t="s">
        <v>31</v>
      </c>
      <c r="H255" s="110"/>
      <c r="I255" s="110"/>
      <c r="J255" s="111"/>
      <c r="K255" s="101" t="s">
        <v>33</v>
      </c>
      <c r="L255" s="101" t="s">
        <v>32</v>
      </c>
      <c r="M255" s="101" t="s">
        <v>34</v>
      </c>
      <c r="N255" s="101" t="s">
        <v>35</v>
      </c>
      <c r="O255" s="101" t="s">
        <v>36</v>
      </c>
      <c r="P255" s="104" t="s">
        <v>15</v>
      </c>
    </row>
    <row r="256" spans="1:16" ht="21">
      <c r="A256" s="107"/>
      <c r="B256" s="108"/>
      <c r="C256" s="101" t="s">
        <v>37</v>
      </c>
      <c r="D256" s="101" t="s">
        <v>38</v>
      </c>
      <c r="E256" s="101" t="s">
        <v>39</v>
      </c>
      <c r="F256" s="101" t="s">
        <v>40</v>
      </c>
      <c r="G256" s="101" t="s">
        <v>41</v>
      </c>
      <c r="H256" s="101" t="s">
        <v>42</v>
      </c>
      <c r="I256" s="101" t="s">
        <v>39</v>
      </c>
      <c r="J256" s="101" t="s">
        <v>43</v>
      </c>
      <c r="K256" s="102"/>
      <c r="L256" s="102"/>
      <c r="M256" s="102"/>
      <c r="N256" s="102"/>
      <c r="O256" s="102"/>
      <c r="P256" s="105"/>
    </row>
    <row r="257" spans="1:16" ht="21">
      <c r="A257" s="107"/>
      <c r="B257" s="108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5"/>
    </row>
    <row r="258" spans="1:16" ht="21">
      <c r="A258" s="107"/>
      <c r="B258" s="108"/>
      <c r="C258" s="103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6"/>
    </row>
    <row r="259" spans="1:16" ht="21">
      <c r="A259" s="43" t="s">
        <v>63</v>
      </c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</row>
    <row r="260" spans="1:16" ht="21">
      <c r="A260" s="43" t="s">
        <v>64</v>
      </c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</row>
    <row r="261" spans="1:16" ht="21">
      <c r="A261" s="43" t="s">
        <v>65</v>
      </c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</row>
    <row r="262" spans="1:16" ht="21">
      <c r="A262" s="43" t="s">
        <v>66</v>
      </c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5"/>
      <c r="N262" s="44"/>
      <c r="O262" s="44"/>
      <c r="P262" s="44"/>
    </row>
    <row r="263" spans="1:16" ht="21">
      <c r="A263" s="43" t="s">
        <v>67</v>
      </c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5"/>
      <c r="N263" s="44"/>
      <c r="O263" s="44"/>
      <c r="P263" s="44"/>
    </row>
    <row r="264" spans="1:16" ht="21">
      <c r="A264" s="43" t="s">
        <v>68</v>
      </c>
      <c r="B264" s="44">
        <f>หนองหญ้าปล้อง!B140</f>
        <v>2</v>
      </c>
      <c r="C264" s="44">
        <f>หนองหญ้าปล้อง!C140</f>
        <v>7</v>
      </c>
      <c r="D264" s="44">
        <f>หนองหญ้าปล้อง!D140</f>
        <v>0</v>
      </c>
      <c r="E264" s="44">
        <f>หนองหญ้าปล้อง!E140</f>
        <v>0</v>
      </c>
      <c r="F264" s="44">
        <f>หนองหญ้าปล้อง!F140</f>
        <v>7</v>
      </c>
      <c r="G264" s="44">
        <f>หนองหญ้าปล้อง!G140</f>
        <v>0</v>
      </c>
      <c r="H264" s="44">
        <f>หนองหญ้าปล้อง!H140</f>
        <v>0</v>
      </c>
      <c r="I264" s="44">
        <f>หนองหญ้าปล้อง!I140</f>
        <v>0</v>
      </c>
      <c r="J264" s="44">
        <f>หนองหญ้าปล้อง!J140</f>
        <v>0</v>
      </c>
      <c r="K264" s="44">
        <f>หนองหญ้าปล้อง!K140</f>
        <v>7</v>
      </c>
      <c r="L264" s="44"/>
      <c r="M264" s="45"/>
      <c r="N264" s="44"/>
      <c r="O264" s="44"/>
      <c r="P264" s="44"/>
    </row>
    <row r="265" spans="1:16" ht="21">
      <c r="A265" s="43" t="s">
        <v>69</v>
      </c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5"/>
      <c r="N265" s="44"/>
      <c r="O265" s="44"/>
      <c r="P265" s="44"/>
    </row>
    <row r="266" spans="1:16" ht="21">
      <c r="A266" s="46" t="s">
        <v>14</v>
      </c>
      <c r="B266" s="44">
        <f>SUM(B259:B265)</f>
        <v>2</v>
      </c>
      <c r="C266" s="44">
        <f aca="true" t="shared" si="18" ref="C266:K266">SUM(C259:C265)</f>
        <v>7</v>
      </c>
      <c r="D266" s="44">
        <f t="shared" si="18"/>
        <v>0</v>
      </c>
      <c r="E266" s="44">
        <f t="shared" si="18"/>
        <v>0</v>
      </c>
      <c r="F266" s="44">
        <f t="shared" si="18"/>
        <v>7</v>
      </c>
      <c r="G266" s="44">
        <f t="shared" si="18"/>
        <v>0</v>
      </c>
      <c r="H266" s="44">
        <f t="shared" si="18"/>
        <v>0</v>
      </c>
      <c r="I266" s="44">
        <f t="shared" si="18"/>
        <v>0</v>
      </c>
      <c r="J266" s="44">
        <f t="shared" si="18"/>
        <v>0</v>
      </c>
      <c r="K266" s="44">
        <f t="shared" si="18"/>
        <v>7</v>
      </c>
      <c r="L266" s="44"/>
      <c r="M266" s="45"/>
      <c r="N266" s="44"/>
      <c r="O266" s="44"/>
      <c r="P266" s="44"/>
    </row>
    <row r="267" ht="21.75" customHeight="1"/>
    <row r="268" spans="1:16" ht="21">
      <c r="A268" s="107" t="s">
        <v>26</v>
      </c>
      <c r="B268" s="108" t="s">
        <v>16</v>
      </c>
      <c r="C268" s="109" t="s">
        <v>30</v>
      </c>
      <c r="D268" s="110"/>
      <c r="E268" s="110"/>
      <c r="F268" s="111"/>
      <c r="G268" s="109" t="s">
        <v>31</v>
      </c>
      <c r="H268" s="110"/>
      <c r="I268" s="110"/>
      <c r="J268" s="111"/>
      <c r="K268" s="101" t="s">
        <v>33</v>
      </c>
      <c r="L268" s="101" t="s">
        <v>32</v>
      </c>
      <c r="M268" s="101" t="s">
        <v>34</v>
      </c>
      <c r="N268" s="101" t="s">
        <v>35</v>
      </c>
      <c r="O268" s="101" t="s">
        <v>36</v>
      </c>
      <c r="P268" s="104" t="s">
        <v>15</v>
      </c>
    </row>
    <row r="269" spans="1:16" ht="21">
      <c r="A269" s="107"/>
      <c r="B269" s="108"/>
      <c r="C269" s="101" t="s">
        <v>37</v>
      </c>
      <c r="D269" s="101" t="s">
        <v>38</v>
      </c>
      <c r="E269" s="101" t="s">
        <v>39</v>
      </c>
      <c r="F269" s="101" t="s">
        <v>40</v>
      </c>
      <c r="G269" s="101" t="s">
        <v>41</v>
      </c>
      <c r="H269" s="101" t="s">
        <v>42</v>
      </c>
      <c r="I269" s="101" t="s">
        <v>39</v>
      </c>
      <c r="J269" s="101" t="s">
        <v>43</v>
      </c>
      <c r="K269" s="102"/>
      <c r="L269" s="102"/>
      <c r="M269" s="102"/>
      <c r="N269" s="102"/>
      <c r="O269" s="102"/>
      <c r="P269" s="105"/>
    </row>
    <row r="270" spans="1:16" ht="21">
      <c r="A270" s="107"/>
      <c r="B270" s="108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5"/>
    </row>
    <row r="271" spans="1:16" ht="21">
      <c r="A271" s="107"/>
      <c r="B271" s="108"/>
      <c r="C271" s="103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6"/>
    </row>
    <row r="272" spans="1:16" ht="21">
      <c r="A272" s="43" t="s">
        <v>63</v>
      </c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</row>
    <row r="273" spans="1:16" ht="21">
      <c r="A273" s="43" t="s">
        <v>64</v>
      </c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</row>
    <row r="274" spans="1:16" ht="21">
      <c r="A274" s="43" t="s">
        <v>65</v>
      </c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</row>
    <row r="275" spans="1:16" ht="21">
      <c r="A275" s="43" t="s">
        <v>66</v>
      </c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5"/>
      <c r="N275" s="44"/>
      <c r="O275" s="44"/>
      <c r="P275" s="44"/>
    </row>
    <row r="276" spans="1:16" ht="21">
      <c r="A276" s="43" t="s">
        <v>67</v>
      </c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5"/>
      <c r="N276" s="44"/>
      <c r="O276" s="44"/>
      <c r="P276" s="44"/>
    </row>
    <row r="277" spans="1:16" ht="21">
      <c r="A277" s="43" t="s">
        <v>68</v>
      </c>
      <c r="B277" s="44">
        <f>หนองหญ้าปล้อง!B156</f>
        <v>1</v>
      </c>
      <c r="C277" s="44">
        <f>หนองหญ้าปล้อง!C156</f>
        <v>0</v>
      </c>
      <c r="D277" s="44">
        <f>หนองหญ้าปล้อง!D156</f>
        <v>0</v>
      </c>
      <c r="E277" s="44">
        <f>หนองหญ้าปล้อง!E156</f>
        <v>0</v>
      </c>
      <c r="F277" s="44">
        <f>หนองหญ้าปล้อง!F156</f>
        <v>0</v>
      </c>
      <c r="G277" s="44">
        <f>หนองหญ้าปล้อง!G156</f>
        <v>10</v>
      </c>
      <c r="H277" s="44">
        <f>หนองหญ้าปล้อง!H156</f>
        <v>0</v>
      </c>
      <c r="I277" s="44">
        <f>หนองหญ้าปล้อง!I156</f>
        <v>0</v>
      </c>
      <c r="J277" s="44">
        <f>หนองหญ้าปล้อง!J156</f>
        <v>10</v>
      </c>
      <c r="K277" s="44">
        <f>หนองหญ้าปล้อง!K156</f>
        <v>10</v>
      </c>
      <c r="L277" s="44"/>
      <c r="M277" s="45"/>
      <c r="N277" s="44"/>
      <c r="O277" s="44"/>
      <c r="P277" s="44"/>
    </row>
    <row r="278" spans="1:16" ht="21">
      <c r="A278" s="43" t="s">
        <v>69</v>
      </c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5"/>
      <c r="N278" s="44"/>
      <c r="O278" s="44"/>
      <c r="P278" s="44"/>
    </row>
    <row r="279" spans="1:16" ht="21">
      <c r="A279" s="46" t="s">
        <v>14</v>
      </c>
      <c r="B279" s="44">
        <f>SUM(B272:B278)</f>
        <v>1</v>
      </c>
      <c r="C279" s="44">
        <f aca="true" t="shared" si="19" ref="C279:K279">SUM(C272:C278)</f>
        <v>0</v>
      </c>
      <c r="D279" s="44">
        <f t="shared" si="19"/>
        <v>0</v>
      </c>
      <c r="E279" s="44">
        <f t="shared" si="19"/>
        <v>0</v>
      </c>
      <c r="F279" s="44">
        <f t="shared" si="19"/>
        <v>0</v>
      </c>
      <c r="G279" s="44">
        <f t="shared" si="19"/>
        <v>10</v>
      </c>
      <c r="H279" s="44">
        <f t="shared" si="19"/>
        <v>0</v>
      </c>
      <c r="I279" s="44">
        <f t="shared" si="19"/>
        <v>0</v>
      </c>
      <c r="J279" s="44">
        <f t="shared" si="19"/>
        <v>10</v>
      </c>
      <c r="K279" s="44">
        <f t="shared" si="19"/>
        <v>10</v>
      </c>
      <c r="L279" s="44"/>
      <c r="M279" s="45"/>
      <c r="N279" s="44"/>
      <c r="O279" s="44"/>
      <c r="P279" s="44"/>
    </row>
    <row r="280" spans="1:16" ht="21">
      <c r="A280" s="6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50"/>
      <c r="N280" s="7"/>
      <c r="O280" s="7"/>
      <c r="P280" s="7"/>
    </row>
    <row r="281" spans="1:16" ht="21">
      <c r="A281" s="6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50"/>
      <c r="N281" s="7"/>
      <c r="O281" s="7"/>
      <c r="P281" s="7"/>
    </row>
    <row r="282" spans="1:16" ht="21">
      <c r="A282" s="6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50"/>
      <c r="N282" s="7"/>
      <c r="O282" s="7"/>
      <c r="P282" s="7"/>
    </row>
    <row r="285" spans="1:16" ht="21">
      <c r="A285" s="107" t="s">
        <v>80</v>
      </c>
      <c r="B285" s="108" t="s">
        <v>16</v>
      </c>
      <c r="C285" s="109" t="s">
        <v>30</v>
      </c>
      <c r="D285" s="110"/>
      <c r="E285" s="110"/>
      <c r="F285" s="111"/>
      <c r="G285" s="109" t="s">
        <v>31</v>
      </c>
      <c r="H285" s="110"/>
      <c r="I285" s="110"/>
      <c r="J285" s="111"/>
      <c r="K285" s="101" t="s">
        <v>33</v>
      </c>
      <c r="L285" s="101" t="s">
        <v>32</v>
      </c>
      <c r="M285" s="101" t="s">
        <v>34</v>
      </c>
      <c r="N285" s="101" t="s">
        <v>35</v>
      </c>
      <c r="O285" s="101" t="s">
        <v>36</v>
      </c>
      <c r="P285" s="104" t="s">
        <v>15</v>
      </c>
    </row>
    <row r="286" spans="1:16" ht="21">
      <c r="A286" s="107"/>
      <c r="B286" s="108"/>
      <c r="C286" s="101" t="s">
        <v>37</v>
      </c>
      <c r="D286" s="101" t="s">
        <v>38</v>
      </c>
      <c r="E286" s="101" t="s">
        <v>39</v>
      </c>
      <c r="F286" s="101" t="s">
        <v>40</v>
      </c>
      <c r="G286" s="101" t="s">
        <v>41</v>
      </c>
      <c r="H286" s="101" t="s">
        <v>42</v>
      </c>
      <c r="I286" s="101" t="s">
        <v>39</v>
      </c>
      <c r="J286" s="101" t="s">
        <v>43</v>
      </c>
      <c r="K286" s="102"/>
      <c r="L286" s="102"/>
      <c r="M286" s="102"/>
      <c r="N286" s="102"/>
      <c r="O286" s="102"/>
      <c r="P286" s="105"/>
    </row>
    <row r="287" spans="1:16" ht="21">
      <c r="A287" s="107"/>
      <c r="B287" s="108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5"/>
    </row>
    <row r="288" spans="1:16" ht="21">
      <c r="A288" s="107"/>
      <c r="B288" s="108"/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6"/>
    </row>
    <row r="289" spans="1:16" ht="21">
      <c r="A289" s="43" t="s">
        <v>63</v>
      </c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</row>
    <row r="290" spans="1:16" ht="21">
      <c r="A290" s="43" t="s">
        <v>64</v>
      </c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</row>
    <row r="291" spans="1:16" ht="21">
      <c r="A291" s="43" t="s">
        <v>65</v>
      </c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</row>
    <row r="292" spans="1:16" ht="21">
      <c r="A292" s="43" t="s">
        <v>66</v>
      </c>
      <c r="B292" s="44">
        <f>ลานหอย!B102</f>
        <v>1</v>
      </c>
      <c r="C292" s="44">
        <f>ลานหอย!C102</f>
        <v>0</v>
      </c>
      <c r="D292" s="44">
        <f>ลานหอย!D102</f>
        <v>0</v>
      </c>
      <c r="E292" s="44">
        <f>ลานหอย!E102</f>
        <v>0</v>
      </c>
      <c r="F292" s="44">
        <f>ลานหอย!F102</f>
        <v>0</v>
      </c>
      <c r="G292" s="44">
        <f>ลานหอย!G102</f>
        <v>4</v>
      </c>
      <c r="H292" s="44">
        <f>ลานหอย!H102</f>
        <v>0</v>
      </c>
      <c r="I292" s="44">
        <f>ลานหอย!I102</f>
        <v>0</v>
      </c>
      <c r="J292" s="44">
        <f>ลานหอย!J102</f>
        <v>4</v>
      </c>
      <c r="K292" s="44">
        <f>ลานหอย!K102</f>
        <v>4</v>
      </c>
      <c r="L292" s="44"/>
      <c r="M292" s="45"/>
      <c r="N292" s="44"/>
      <c r="O292" s="44"/>
      <c r="P292" s="44"/>
    </row>
    <row r="293" spans="1:16" ht="21">
      <c r="A293" s="43" t="s">
        <v>67</v>
      </c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5"/>
      <c r="N293" s="44"/>
      <c r="O293" s="44"/>
      <c r="P293" s="44"/>
    </row>
    <row r="294" spans="1:16" ht="21">
      <c r="A294" s="43" t="s">
        <v>68</v>
      </c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</row>
    <row r="295" spans="1:16" ht="21">
      <c r="A295" s="43" t="s">
        <v>69</v>
      </c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5"/>
      <c r="N295" s="44"/>
      <c r="O295" s="44"/>
      <c r="P295" s="44"/>
    </row>
    <row r="296" spans="1:16" ht="21">
      <c r="A296" s="46" t="s">
        <v>14</v>
      </c>
      <c r="B296" s="44">
        <f>SUM(B289:B295)</f>
        <v>1</v>
      </c>
      <c r="C296" s="44">
        <f aca="true" t="shared" si="20" ref="C296:K296">SUM(C289:C295)</f>
        <v>0</v>
      </c>
      <c r="D296" s="44">
        <f t="shared" si="20"/>
        <v>0</v>
      </c>
      <c r="E296" s="44">
        <f t="shared" si="20"/>
        <v>0</v>
      </c>
      <c r="F296" s="44">
        <f t="shared" si="20"/>
        <v>0</v>
      </c>
      <c r="G296" s="44">
        <f t="shared" si="20"/>
        <v>4</v>
      </c>
      <c r="H296" s="44">
        <f t="shared" si="20"/>
        <v>0</v>
      </c>
      <c r="I296" s="44">
        <f t="shared" si="20"/>
        <v>0</v>
      </c>
      <c r="J296" s="44">
        <f t="shared" si="20"/>
        <v>4</v>
      </c>
      <c r="K296" s="44">
        <f t="shared" si="20"/>
        <v>4</v>
      </c>
      <c r="L296" s="44"/>
      <c r="M296" s="45"/>
      <c r="N296" s="44"/>
      <c r="O296" s="44"/>
      <c r="P296" s="44"/>
    </row>
  </sheetData>
  <sheetProtection/>
  <mergeCells count="381">
    <mergeCell ref="M285:M288"/>
    <mergeCell ref="N285:N288"/>
    <mergeCell ref="O285:O288"/>
    <mergeCell ref="P285:P288"/>
    <mergeCell ref="C286:C288"/>
    <mergeCell ref="D286:D288"/>
    <mergeCell ref="E286:E288"/>
    <mergeCell ref="F286:F288"/>
    <mergeCell ref="G286:G288"/>
    <mergeCell ref="H286:H288"/>
    <mergeCell ref="A285:A288"/>
    <mergeCell ref="B285:B288"/>
    <mergeCell ref="C285:F285"/>
    <mergeCell ref="G285:J285"/>
    <mergeCell ref="K285:K288"/>
    <mergeCell ref="L285:L288"/>
    <mergeCell ref="I286:I288"/>
    <mergeCell ref="J286:J288"/>
    <mergeCell ref="M255:M258"/>
    <mergeCell ref="K255:K258"/>
    <mergeCell ref="L255:L258"/>
    <mergeCell ref="P255:P258"/>
    <mergeCell ref="C256:C258"/>
    <mergeCell ref="D256:D258"/>
    <mergeCell ref="E256:E258"/>
    <mergeCell ref="F256:F258"/>
    <mergeCell ref="G256:G258"/>
    <mergeCell ref="H256:H258"/>
    <mergeCell ref="I256:I258"/>
    <mergeCell ref="C6:C8"/>
    <mergeCell ref="D6:D8"/>
    <mergeCell ref="A255:A258"/>
    <mergeCell ref="B255:B258"/>
    <mergeCell ref="C255:F255"/>
    <mergeCell ref="G255:J255"/>
    <mergeCell ref="J256:J258"/>
    <mergeCell ref="I6:I8"/>
    <mergeCell ref="J6:J8"/>
    <mergeCell ref="N255:N258"/>
    <mergeCell ref="O255:O258"/>
    <mergeCell ref="A1:P1"/>
    <mergeCell ref="L5:L8"/>
    <mergeCell ref="M5:M8"/>
    <mergeCell ref="N5:N8"/>
    <mergeCell ref="O5:O8"/>
    <mergeCell ref="P5:P8"/>
    <mergeCell ref="A3:P3"/>
    <mergeCell ref="K5:K8"/>
    <mergeCell ref="A2:F2"/>
    <mergeCell ref="A5:A8"/>
    <mergeCell ref="B5:B8"/>
    <mergeCell ref="C5:F5"/>
    <mergeCell ref="G5:J5"/>
    <mergeCell ref="E6:E8"/>
    <mergeCell ref="F6:F8"/>
    <mergeCell ref="G6:G8"/>
    <mergeCell ref="H6:H8"/>
    <mergeCell ref="N30:N33"/>
    <mergeCell ref="M43:M46"/>
    <mergeCell ref="N43:N46"/>
    <mergeCell ref="O43:O46"/>
    <mergeCell ref="P43:P46"/>
    <mergeCell ref="P30:P33"/>
    <mergeCell ref="O30:O33"/>
    <mergeCell ref="J44:J46"/>
    <mergeCell ref="C43:F43"/>
    <mergeCell ref="G43:J43"/>
    <mergeCell ref="L43:L46"/>
    <mergeCell ref="C31:C33"/>
    <mergeCell ref="D31:D33"/>
    <mergeCell ref="E31:E33"/>
    <mergeCell ref="F31:F33"/>
    <mergeCell ref="M17:M20"/>
    <mergeCell ref="J18:J20"/>
    <mergeCell ref="K17:K20"/>
    <mergeCell ref="L17:L20"/>
    <mergeCell ref="K30:K33"/>
    <mergeCell ref="C44:C46"/>
    <mergeCell ref="I31:I33"/>
    <mergeCell ref="D44:D46"/>
    <mergeCell ref="E44:E46"/>
    <mergeCell ref="F44:F46"/>
    <mergeCell ref="N17:N20"/>
    <mergeCell ref="O17:O20"/>
    <mergeCell ref="P17:P20"/>
    <mergeCell ref="C18:C20"/>
    <mergeCell ref="D18:D20"/>
    <mergeCell ref="E18:E20"/>
    <mergeCell ref="F18:F20"/>
    <mergeCell ref="G18:G20"/>
    <mergeCell ref="H18:H20"/>
    <mergeCell ref="I18:I20"/>
    <mergeCell ref="A17:A20"/>
    <mergeCell ref="B17:B20"/>
    <mergeCell ref="C17:F17"/>
    <mergeCell ref="G17:J17"/>
    <mergeCell ref="A30:A33"/>
    <mergeCell ref="B30:B33"/>
    <mergeCell ref="J31:J33"/>
    <mergeCell ref="A58:A61"/>
    <mergeCell ref="B58:B61"/>
    <mergeCell ref="C58:F58"/>
    <mergeCell ref="G58:J58"/>
    <mergeCell ref="K43:K46"/>
    <mergeCell ref="A43:A46"/>
    <mergeCell ref="B43:B46"/>
    <mergeCell ref="I44:I46"/>
    <mergeCell ref="G44:G46"/>
    <mergeCell ref="H44:H46"/>
    <mergeCell ref="I59:I61"/>
    <mergeCell ref="J59:J61"/>
    <mergeCell ref="L58:L61"/>
    <mergeCell ref="M58:M61"/>
    <mergeCell ref="C30:F30"/>
    <mergeCell ref="G30:J30"/>
    <mergeCell ref="G31:G33"/>
    <mergeCell ref="H31:H33"/>
    <mergeCell ref="L30:L33"/>
    <mergeCell ref="M30:M33"/>
    <mergeCell ref="N58:N61"/>
    <mergeCell ref="O58:O61"/>
    <mergeCell ref="P58:P61"/>
    <mergeCell ref="C59:C61"/>
    <mergeCell ref="D59:D61"/>
    <mergeCell ref="E59:E61"/>
    <mergeCell ref="F59:F61"/>
    <mergeCell ref="G59:G61"/>
    <mergeCell ref="K58:K61"/>
    <mergeCell ref="H59:H61"/>
    <mergeCell ref="A71:A74"/>
    <mergeCell ref="B71:B74"/>
    <mergeCell ref="C71:F71"/>
    <mergeCell ref="G71:J71"/>
    <mergeCell ref="K71:K74"/>
    <mergeCell ref="L71:L74"/>
    <mergeCell ref="I72:I74"/>
    <mergeCell ref="J72:J74"/>
    <mergeCell ref="M71:M74"/>
    <mergeCell ref="N71:N74"/>
    <mergeCell ref="O71:O74"/>
    <mergeCell ref="P71:P74"/>
    <mergeCell ref="C72:C74"/>
    <mergeCell ref="D72:D74"/>
    <mergeCell ref="E72:E74"/>
    <mergeCell ref="F72:F74"/>
    <mergeCell ref="G72:G74"/>
    <mergeCell ref="H72:H74"/>
    <mergeCell ref="A86:A89"/>
    <mergeCell ref="B86:B89"/>
    <mergeCell ref="C86:F86"/>
    <mergeCell ref="G86:J86"/>
    <mergeCell ref="K86:K89"/>
    <mergeCell ref="L86:L89"/>
    <mergeCell ref="I87:I89"/>
    <mergeCell ref="J87:J89"/>
    <mergeCell ref="M86:M89"/>
    <mergeCell ref="N86:N89"/>
    <mergeCell ref="O86:O89"/>
    <mergeCell ref="P86:P89"/>
    <mergeCell ref="C87:C89"/>
    <mergeCell ref="D87:D89"/>
    <mergeCell ref="E87:E89"/>
    <mergeCell ref="F87:F89"/>
    <mergeCell ref="G87:G89"/>
    <mergeCell ref="H87:H89"/>
    <mergeCell ref="A99:A102"/>
    <mergeCell ref="B99:B102"/>
    <mergeCell ref="C99:F99"/>
    <mergeCell ref="G99:J99"/>
    <mergeCell ref="K99:K102"/>
    <mergeCell ref="L99:L102"/>
    <mergeCell ref="I100:I102"/>
    <mergeCell ref="J100:J102"/>
    <mergeCell ref="M99:M102"/>
    <mergeCell ref="N99:N102"/>
    <mergeCell ref="O99:O102"/>
    <mergeCell ref="P99:P102"/>
    <mergeCell ref="C100:C102"/>
    <mergeCell ref="D100:D102"/>
    <mergeCell ref="E100:E102"/>
    <mergeCell ref="F100:F102"/>
    <mergeCell ref="G100:G102"/>
    <mergeCell ref="H100:H102"/>
    <mergeCell ref="A114:A117"/>
    <mergeCell ref="B114:B117"/>
    <mergeCell ref="C114:F114"/>
    <mergeCell ref="G114:J114"/>
    <mergeCell ref="K114:K117"/>
    <mergeCell ref="L114:L117"/>
    <mergeCell ref="I115:I117"/>
    <mergeCell ref="J115:J117"/>
    <mergeCell ref="M114:M117"/>
    <mergeCell ref="N114:N117"/>
    <mergeCell ref="O114:O117"/>
    <mergeCell ref="P114:P117"/>
    <mergeCell ref="C115:C117"/>
    <mergeCell ref="D115:D117"/>
    <mergeCell ref="E115:E117"/>
    <mergeCell ref="F115:F117"/>
    <mergeCell ref="G115:G117"/>
    <mergeCell ref="H115:H117"/>
    <mergeCell ref="A127:A130"/>
    <mergeCell ref="B127:B130"/>
    <mergeCell ref="C127:F127"/>
    <mergeCell ref="G127:J127"/>
    <mergeCell ref="K127:K130"/>
    <mergeCell ref="L127:L130"/>
    <mergeCell ref="I128:I130"/>
    <mergeCell ref="J128:J130"/>
    <mergeCell ref="M127:M130"/>
    <mergeCell ref="N127:N130"/>
    <mergeCell ref="O127:O130"/>
    <mergeCell ref="P127:P130"/>
    <mergeCell ref="C128:C130"/>
    <mergeCell ref="D128:D130"/>
    <mergeCell ref="E128:E130"/>
    <mergeCell ref="F128:F130"/>
    <mergeCell ref="G128:G130"/>
    <mergeCell ref="H128:H130"/>
    <mergeCell ref="A142:A145"/>
    <mergeCell ref="B142:B145"/>
    <mergeCell ref="C142:F142"/>
    <mergeCell ref="G142:J142"/>
    <mergeCell ref="K142:K145"/>
    <mergeCell ref="L142:L145"/>
    <mergeCell ref="I143:I145"/>
    <mergeCell ref="J143:J145"/>
    <mergeCell ref="M142:M145"/>
    <mergeCell ref="N142:N145"/>
    <mergeCell ref="O142:O145"/>
    <mergeCell ref="P142:P145"/>
    <mergeCell ref="C143:C145"/>
    <mergeCell ref="D143:D145"/>
    <mergeCell ref="E143:E145"/>
    <mergeCell ref="F143:F145"/>
    <mergeCell ref="G143:G145"/>
    <mergeCell ref="H143:H145"/>
    <mergeCell ref="A154:A157"/>
    <mergeCell ref="B154:B157"/>
    <mergeCell ref="C154:F154"/>
    <mergeCell ref="G154:J154"/>
    <mergeCell ref="K154:K157"/>
    <mergeCell ref="L154:L157"/>
    <mergeCell ref="I155:I157"/>
    <mergeCell ref="J155:J157"/>
    <mergeCell ref="M154:M157"/>
    <mergeCell ref="N154:N157"/>
    <mergeCell ref="O154:O157"/>
    <mergeCell ref="P154:P157"/>
    <mergeCell ref="C155:C157"/>
    <mergeCell ref="D155:D157"/>
    <mergeCell ref="E155:E157"/>
    <mergeCell ref="F155:F157"/>
    <mergeCell ref="G155:G157"/>
    <mergeCell ref="H155:H157"/>
    <mergeCell ref="A170:A173"/>
    <mergeCell ref="B170:B173"/>
    <mergeCell ref="C170:F170"/>
    <mergeCell ref="G170:J170"/>
    <mergeCell ref="K170:K173"/>
    <mergeCell ref="L170:L173"/>
    <mergeCell ref="I171:I173"/>
    <mergeCell ref="J171:J173"/>
    <mergeCell ref="M170:M173"/>
    <mergeCell ref="N170:N173"/>
    <mergeCell ref="O170:O173"/>
    <mergeCell ref="P170:P173"/>
    <mergeCell ref="C171:C173"/>
    <mergeCell ref="D171:D173"/>
    <mergeCell ref="E171:E173"/>
    <mergeCell ref="F171:F173"/>
    <mergeCell ref="G171:G173"/>
    <mergeCell ref="H171:H173"/>
    <mergeCell ref="A183:A186"/>
    <mergeCell ref="B183:B186"/>
    <mergeCell ref="C183:F183"/>
    <mergeCell ref="G183:J183"/>
    <mergeCell ref="K183:K186"/>
    <mergeCell ref="L183:L186"/>
    <mergeCell ref="I184:I186"/>
    <mergeCell ref="J184:J186"/>
    <mergeCell ref="M183:M186"/>
    <mergeCell ref="N183:N186"/>
    <mergeCell ref="O183:O186"/>
    <mergeCell ref="P183:P186"/>
    <mergeCell ref="C184:C186"/>
    <mergeCell ref="D184:D186"/>
    <mergeCell ref="E184:E186"/>
    <mergeCell ref="F184:F186"/>
    <mergeCell ref="G184:G186"/>
    <mergeCell ref="H184:H186"/>
    <mergeCell ref="A198:A201"/>
    <mergeCell ref="B198:B201"/>
    <mergeCell ref="C198:F198"/>
    <mergeCell ref="G198:J198"/>
    <mergeCell ref="K198:K201"/>
    <mergeCell ref="L198:L201"/>
    <mergeCell ref="I199:I201"/>
    <mergeCell ref="J199:J201"/>
    <mergeCell ref="M198:M201"/>
    <mergeCell ref="N198:N201"/>
    <mergeCell ref="O198:O201"/>
    <mergeCell ref="P198:P201"/>
    <mergeCell ref="C199:C201"/>
    <mergeCell ref="D199:D201"/>
    <mergeCell ref="E199:E201"/>
    <mergeCell ref="F199:F201"/>
    <mergeCell ref="G199:G201"/>
    <mergeCell ref="H199:H201"/>
    <mergeCell ref="A211:A214"/>
    <mergeCell ref="B211:B214"/>
    <mergeCell ref="C211:F211"/>
    <mergeCell ref="G211:J211"/>
    <mergeCell ref="K211:K214"/>
    <mergeCell ref="L211:L214"/>
    <mergeCell ref="I212:I214"/>
    <mergeCell ref="J212:J214"/>
    <mergeCell ref="M211:M214"/>
    <mergeCell ref="N211:N214"/>
    <mergeCell ref="O211:O214"/>
    <mergeCell ref="P211:P214"/>
    <mergeCell ref="C212:C214"/>
    <mergeCell ref="D212:D214"/>
    <mergeCell ref="E212:E214"/>
    <mergeCell ref="F212:F214"/>
    <mergeCell ref="G212:G214"/>
    <mergeCell ref="H212:H214"/>
    <mergeCell ref="A226:A229"/>
    <mergeCell ref="B226:B229"/>
    <mergeCell ref="C226:F226"/>
    <mergeCell ref="G226:J226"/>
    <mergeCell ref="K226:K229"/>
    <mergeCell ref="L226:L229"/>
    <mergeCell ref="I227:I229"/>
    <mergeCell ref="J227:J229"/>
    <mergeCell ref="M226:M229"/>
    <mergeCell ref="N226:N229"/>
    <mergeCell ref="O226:O229"/>
    <mergeCell ref="P226:P229"/>
    <mergeCell ref="C227:C229"/>
    <mergeCell ref="D227:D229"/>
    <mergeCell ref="E227:E229"/>
    <mergeCell ref="F227:F229"/>
    <mergeCell ref="G227:G229"/>
    <mergeCell ref="H227:H229"/>
    <mergeCell ref="A238:A241"/>
    <mergeCell ref="B238:B241"/>
    <mergeCell ref="C238:F238"/>
    <mergeCell ref="G238:J238"/>
    <mergeCell ref="K238:K241"/>
    <mergeCell ref="L238:L241"/>
    <mergeCell ref="I239:I241"/>
    <mergeCell ref="J239:J241"/>
    <mergeCell ref="M238:M241"/>
    <mergeCell ref="N238:N241"/>
    <mergeCell ref="O238:O241"/>
    <mergeCell ref="P238:P241"/>
    <mergeCell ref="C239:C241"/>
    <mergeCell ref="D239:D241"/>
    <mergeCell ref="E239:E241"/>
    <mergeCell ref="F239:F241"/>
    <mergeCell ref="G239:G241"/>
    <mergeCell ref="H239:H241"/>
    <mergeCell ref="A268:A271"/>
    <mergeCell ref="B268:B271"/>
    <mergeCell ref="C268:F268"/>
    <mergeCell ref="G268:J268"/>
    <mergeCell ref="K268:K271"/>
    <mergeCell ref="L268:L271"/>
    <mergeCell ref="I269:I271"/>
    <mergeCell ref="J269:J271"/>
    <mergeCell ref="M268:M271"/>
    <mergeCell ref="N268:N271"/>
    <mergeCell ref="O268:O271"/>
    <mergeCell ref="P268:P271"/>
    <mergeCell ref="C269:C271"/>
    <mergeCell ref="D269:D271"/>
    <mergeCell ref="E269:E271"/>
    <mergeCell ref="F269:F271"/>
    <mergeCell ref="G269:G271"/>
    <mergeCell ref="H269:H271"/>
  </mergeCells>
  <printOptions/>
  <pageMargins left="0.07874015748031496" right="0.07874015748031496" top="0" bottom="0" header="0.11811023622047245" footer="0"/>
  <pageSetup fitToHeight="0"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Q29"/>
  <sheetViews>
    <sheetView tabSelected="1" zoomScale="98" zoomScaleNormal="98" zoomScalePageLayoutView="90" workbookViewId="0" topLeftCell="A1">
      <selection activeCell="H13" sqref="H13"/>
    </sheetView>
  </sheetViews>
  <sheetFormatPr defaultColWidth="9.140625" defaultRowHeight="15"/>
  <cols>
    <col min="1" max="1" width="14.8515625" style="0" customWidth="1"/>
    <col min="2" max="2" width="9.140625" style="0" bestFit="1" customWidth="1"/>
    <col min="3" max="7" width="8.8515625" style="0" customWidth="1"/>
    <col min="8" max="8" width="7.57421875" style="0" customWidth="1"/>
    <col min="9" max="10" width="8.8515625" style="0" customWidth="1"/>
    <col min="11" max="11" width="9.421875" style="65" customWidth="1"/>
    <col min="12" max="12" width="9.421875" style="0" customWidth="1"/>
    <col min="13" max="13" width="7.421875" style="21" customWidth="1"/>
    <col min="14" max="14" width="11.421875" style="0" bestFit="1" customWidth="1"/>
    <col min="15" max="15" width="9.421875" style="0" bestFit="1" customWidth="1"/>
    <col min="16" max="16" width="9.140625" style="0" bestFit="1" customWidth="1"/>
  </cols>
  <sheetData>
    <row r="1" spans="1:16" ht="21">
      <c r="A1" s="81" t="s">
        <v>76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21">
      <c r="A2" s="81" t="s">
        <v>84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21">
      <c r="A3" s="81" t="s">
        <v>70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1:11" ht="23.25">
      <c r="A4" s="72" t="s">
        <v>85</v>
      </c>
      <c r="B4" s="1"/>
      <c r="C4" s="1"/>
      <c r="D4" s="1"/>
      <c r="E4" s="1"/>
      <c r="F4" s="1"/>
      <c r="G4" s="1"/>
      <c r="H4" s="1"/>
      <c r="I4" s="1"/>
      <c r="J4" s="1"/>
      <c r="K4" s="42"/>
    </row>
    <row r="5" spans="1:16" ht="29.25" customHeight="1">
      <c r="A5" s="131" t="s">
        <v>75</v>
      </c>
      <c r="B5" s="130" t="s">
        <v>16</v>
      </c>
      <c r="C5" s="127" t="s">
        <v>30</v>
      </c>
      <c r="D5" s="128"/>
      <c r="E5" s="128"/>
      <c r="F5" s="129"/>
      <c r="G5" s="127" t="s">
        <v>31</v>
      </c>
      <c r="H5" s="128"/>
      <c r="I5" s="128"/>
      <c r="J5" s="129"/>
      <c r="K5" s="101" t="s">
        <v>33</v>
      </c>
      <c r="L5" s="121" t="s">
        <v>32</v>
      </c>
      <c r="M5" s="121" t="s">
        <v>34</v>
      </c>
      <c r="N5" s="121" t="s">
        <v>35</v>
      </c>
      <c r="O5" s="121" t="s">
        <v>44</v>
      </c>
      <c r="P5" s="124" t="s">
        <v>15</v>
      </c>
    </row>
    <row r="6" spans="1:16" ht="30.75" customHeight="1">
      <c r="A6" s="132"/>
      <c r="B6" s="130"/>
      <c r="C6" s="121" t="s">
        <v>37</v>
      </c>
      <c r="D6" s="121" t="s">
        <v>38</v>
      </c>
      <c r="E6" s="121" t="s">
        <v>39</v>
      </c>
      <c r="F6" s="121" t="s">
        <v>40</v>
      </c>
      <c r="G6" s="121" t="s">
        <v>41</v>
      </c>
      <c r="H6" s="121" t="s">
        <v>42</v>
      </c>
      <c r="I6" s="121" t="s">
        <v>39</v>
      </c>
      <c r="J6" s="121" t="s">
        <v>43</v>
      </c>
      <c r="K6" s="102"/>
      <c r="L6" s="122"/>
      <c r="M6" s="122"/>
      <c r="N6" s="122"/>
      <c r="O6" s="122"/>
      <c r="P6" s="125"/>
    </row>
    <row r="7" spans="1:16" ht="28.5" customHeight="1">
      <c r="A7" s="132"/>
      <c r="B7" s="130"/>
      <c r="C7" s="122"/>
      <c r="D7" s="122"/>
      <c r="E7" s="122"/>
      <c r="F7" s="122"/>
      <c r="G7" s="122"/>
      <c r="H7" s="122"/>
      <c r="I7" s="122"/>
      <c r="J7" s="122"/>
      <c r="K7" s="102"/>
      <c r="L7" s="122"/>
      <c r="M7" s="122"/>
      <c r="N7" s="122"/>
      <c r="O7" s="122"/>
      <c r="P7" s="125"/>
    </row>
    <row r="8" spans="1:16" ht="24.75" customHeight="1">
      <c r="A8" s="133"/>
      <c r="B8" s="130"/>
      <c r="C8" s="123"/>
      <c r="D8" s="123"/>
      <c r="E8" s="123"/>
      <c r="F8" s="123"/>
      <c r="G8" s="123"/>
      <c r="H8" s="123"/>
      <c r="I8" s="123"/>
      <c r="J8" s="123"/>
      <c r="K8" s="103"/>
      <c r="L8" s="123"/>
      <c r="M8" s="123"/>
      <c r="N8" s="123"/>
      <c r="O8" s="123"/>
      <c r="P8" s="126"/>
    </row>
    <row r="9" spans="1:17" ht="21">
      <c r="A9" s="44" t="s">
        <v>28</v>
      </c>
      <c r="B9" s="13">
        <f>'รต .ไม้ผล ไม้ยืนต้น'!B16</f>
        <v>4</v>
      </c>
      <c r="C9" s="13">
        <f>'รต .ไม้ผล ไม้ยืนต้น'!C16</f>
        <v>0</v>
      </c>
      <c r="D9" s="13">
        <f>'รต .ไม้ผล ไม้ยืนต้น'!D16</f>
        <v>0</v>
      </c>
      <c r="E9" s="13">
        <f>'รต .ไม้ผล ไม้ยืนต้น'!E16</f>
        <v>0</v>
      </c>
      <c r="F9" s="13">
        <f>'รต .ไม้ผล ไม้ยืนต้น'!F16</f>
        <v>0</v>
      </c>
      <c r="G9" s="13">
        <f>'รต .ไม้ผล ไม้ยืนต้น'!G16</f>
        <v>8</v>
      </c>
      <c r="H9" s="13">
        <f>'รต .ไม้ผล ไม้ยืนต้น'!H16</f>
        <v>0</v>
      </c>
      <c r="I9" s="13">
        <f>'รต .ไม้ผล ไม้ยืนต้น'!I16</f>
        <v>0</v>
      </c>
      <c r="J9" s="13">
        <f>'รต .ไม้ผล ไม้ยืนต้น'!J16</f>
        <v>8</v>
      </c>
      <c r="K9" s="30">
        <f>'รต .ไม้ผล ไม้ยืนต้น'!K16</f>
        <v>8</v>
      </c>
      <c r="L9" s="13">
        <f>'รต .ไม้ผล ไม้ยืนต้น'!L16</f>
        <v>0</v>
      </c>
      <c r="M9" s="20">
        <f>'รต .ไม้ผล ไม้ยืนต้น'!M16</f>
        <v>0</v>
      </c>
      <c r="N9" s="13">
        <f>'รต .ไม้ผล ไม้ยืนต้น'!N16</f>
        <v>0</v>
      </c>
      <c r="O9" s="13">
        <f>'รต .ไม้ผล ไม้ยืนต้น'!O16</f>
        <v>0</v>
      </c>
      <c r="P9" s="13">
        <f>'รต .ไม้ผล ไม้ยืนต้น'!P16</f>
        <v>0</v>
      </c>
      <c r="Q9" s="58"/>
    </row>
    <row r="10" spans="1:17" ht="21">
      <c r="A10" s="44" t="s">
        <v>48</v>
      </c>
      <c r="B10" s="13">
        <f>'รต .ไม้ผล ไม้ยืนต้น'!B28</f>
        <v>8</v>
      </c>
      <c r="C10" s="13">
        <f>'รต .ไม้ผล ไม้ยืนต้น'!C28</f>
        <v>0</v>
      </c>
      <c r="D10" s="13">
        <f>'รต .ไม้ผล ไม้ยืนต้น'!D28</f>
        <v>0</v>
      </c>
      <c r="E10" s="13">
        <f>'รต .ไม้ผล ไม้ยืนต้น'!E28</f>
        <v>0</v>
      </c>
      <c r="F10" s="13">
        <f>'รต .ไม้ผล ไม้ยืนต้น'!F28</f>
        <v>0</v>
      </c>
      <c r="G10" s="13">
        <f>'รต .ไม้ผล ไม้ยืนต้น'!G28</f>
        <v>31</v>
      </c>
      <c r="H10" s="13">
        <f>'รต .ไม้ผล ไม้ยืนต้น'!H28</f>
        <v>0</v>
      </c>
      <c r="I10" s="13">
        <f>'รต .ไม้ผล ไม้ยืนต้น'!I28</f>
        <v>0</v>
      </c>
      <c r="J10" s="13">
        <f>'รต .ไม้ผล ไม้ยืนต้น'!J28</f>
        <v>31</v>
      </c>
      <c r="K10" s="30">
        <f>'รต .ไม้ผล ไม้ยืนต้น'!K28</f>
        <v>31</v>
      </c>
      <c r="L10" s="13">
        <f>'รต .ไม้ผล ไม้ยืนต้น'!L28</f>
        <v>0</v>
      </c>
      <c r="M10" s="20">
        <f>'รต .ไม้ผล ไม้ยืนต้น'!M28</f>
        <v>0</v>
      </c>
      <c r="N10" s="13">
        <f>'รต .ไม้ผล ไม้ยืนต้น'!N28</f>
        <v>0</v>
      </c>
      <c r="O10" s="13">
        <f>'รต .ไม้ผล ไม้ยืนต้น'!O28</f>
        <v>0</v>
      </c>
      <c r="P10" s="13">
        <f>'รต .ไม้ผล ไม้ยืนต้น'!P28</f>
        <v>0</v>
      </c>
      <c r="Q10" s="58"/>
    </row>
    <row r="11" spans="1:17" ht="21">
      <c r="A11" s="47" t="s">
        <v>29</v>
      </c>
      <c r="B11" s="13">
        <f>'รต .ไม้ผล ไม้ยืนต้น'!B41</f>
        <v>3</v>
      </c>
      <c r="C11" s="13">
        <f>'รต .ไม้ผล ไม้ยืนต้น'!C41</f>
        <v>0</v>
      </c>
      <c r="D11" s="13">
        <f>'รต .ไม้ผล ไม้ยืนต้น'!D41</f>
        <v>0</v>
      </c>
      <c r="E11" s="13">
        <f>'รต .ไม้ผล ไม้ยืนต้น'!E41</f>
        <v>0</v>
      </c>
      <c r="F11" s="13">
        <f>'รต .ไม้ผล ไม้ยืนต้น'!F41</f>
        <v>0</v>
      </c>
      <c r="G11" s="13">
        <f>'รต .ไม้ผล ไม้ยืนต้น'!G41</f>
        <v>4</v>
      </c>
      <c r="H11" s="13">
        <f>'รต .ไม้ผล ไม้ยืนต้น'!H41</f>
        <v>0</v>
      </c>
      <c r="I11" s="13">
        <f>'รต .ไม้ผล ไม้ยืนต้น'!I41</f>
        <v>0</v>
      </c>
      <c r="J11" s="13">
        <f>'รต .ไม้ผล ไม้ยืนต้น'!J41</f>
        <v>4</v>
      </c>
      <c r="K11" s="30">
        <f>'รต .ไม้ผล ไม้ยืนต้น'!K41</f>
        <v>4</v>
      </c>
      <c r="L11" s="13">
        <f>'รต .ไม้ผล ไม้ยืนต้น'!L41</f>
        <v>4</v>
      </c>
      <c r="M11" s="20" t="str">
        <f>'รต .ไม้ผล ไม้ยืนต้น'!M41</f>
        <v>ผลสด</v>
      </c>
      <c r="N11" s="13">
        <f>'รต .ไม้ผล ไม้ยืนต้น'!N41</f>
        <v>200</v>
      </c>
      <c r="O11" s="13">
        <f>'รต .ไม้ผล ไม้ยืนต้น'!O41</f>
        <v>50</v>
      </c>
      <c r="P11" s="13">
        <f>'รต .ไม้ผล ไม้ยืนต้น'!P41</f>
        <v>25</v>
      </c>
      <c r="Q11" s="58"/>
    </row>
    <row r="12" spans="1:17" ht="21">
      <c r="A12" s="44" t="s">
        <v>49</v>
      </c>
      <c r="B12" s="23">
        <f>'รต .ไม้ผล ไม้ยืนต้น'!B54</f>
        <v>4</v>
      </c>
      <c r="C12" s="23">
        <f>'รต .ไม้ผล ไม้ยืนต้น'!C54</f>
        <v>34</v>
      </c>
      <c r="D12" s="23">
        <f>'รต .ไม้ผล ไม้ยืนต้น'!D54</f>
        <v>0</v>
      </c>
      <c r="E12" s="23">
        <f>'รต .ไม้ผล ไม้ยืนต้น'!E54</f>
        <v>0</v>
      </c>
      <c r="F12" s="23">
        <f>'รต .ไม้ผล ไม้ยืนต้น'!F54</f>
        <v>34</v>
      </c>
      <c r="G12" s="23">
        <f>'รต .ไม้ผล ไม้ยืนต้น'!G54</f>
        <v>3</v>
      </c>
      <c r="H12" s="23">
        <f>'รต .ไม้ผล ไม้ยืนต้น'!H54</f>
        <v>0</v>
      </c>
      <c r="I12" s="23">
        <f>'รต .ไม้ผล ไม้ยืนต้น'!I54</f>
        <v>0</v>
      </c>
      <c r="J12" s="23">
        <f>'รต .ไม้ผล ไม้ยืนต้น'!J54</f>
        <v>3</v>
      </c>
      <c r="K12" s="23">
        <f>'รต .ไม้ผล ไม้ยืนต้น'!K54</f>
        <v>37</v>
      </c>
      <c r="L12" s="23">
        <f>'รต .ไม้ผล ไม้ยืนต้น'!L54</f>
        <v>0</v>
      </c>
      <c r="M12" s="31">
        <f>'รต .ไม้ผล ไม้ยืนต้น'!M54</f>
        <v>0</v>
      </c>
      <c r="N12" s="23">
        <f>'รต .ไม้ผล ไม้ยืนต้น'!N54</f>
        <v>0</v>
      </c>
      <c r="O12" s="23">
        <f>'รต .ไม้ผล ไม้ยืนต้น'!O54</f>
        <v>0</v>
      </c>
      <c r="P12" s="23">
        <f>'รต .ไม้ผล ไม้ยืนต้น'!P54</f>
        <v>0</v>
      </c>
      <c r="Q12" s="58"/>
    </row>
    <row r="13" spans="1:17" ht="21">
      <c r="A13" s="44" t="s">
        <v>45</v>
      </c>
      <c r="B13" s="23">
        <f>'รต .ไม้ผล ไม้ยืนต้น'!B69</f>
        <v>29</v>
      </c>
      <c r="C13" s="23">
        <f>'รต .ไม้ผล ไม้ยืนต้น'!C69</f>
        <v>2</v>
      </c>
      <c r="D13" s="23">
        <f>'รต .ไม้ผล ไม้ยืนต้น'!D69</f>
        <v>0</v>
      </c>
      <c r="E13" s="23">
        <f>'รต .ไม้ผล ไม้ยืนต้น'!E69</f>
        <v>0</v>
      </c>
      <c r="F13" s="23">
        <f>'รต .ไม้ผล ไม้ยืนต้น'!F69</f>
        <v>2</v>
      </c>
      <c r="G13" s="23">
        <f>'รต .ไม้ผล ไม้ยืนต้น'!G69</f>
        <v>223</v>
      </c>
      <c r="H13" s="23">
        <f>'รต .ไม้ผล ไม้ยืนต้น'!H69</f>
        <v>0</v>
      </c>
      <c r="I13" s="23">
        <f>'รต .ไม้ผล ไม้ยืนต้น'!I69</f>
        <v>0</v>
      </c>
      <c r="J13" s="23">
        <f>'รต .ไม้ผล ไม้ยืนต้น'!J69</f>
        <v>223</v>
      </c>
      <c r="K13" s="23">
        <f>'รต .ไม้ผล ไม้ยืนต้น'!K69</f>
        <v>225</v>
      </c>
      <c r="L13" s="23">
        <f>'รต .ไม้ผล ไม้ยืนต้น'!L69</f>
        <v>86</v>
      </c>
      <c r="M13" s="31" t="str">
        <f>'รต .ไม้ผล ไม้ยืนต้น'!M69</f>
        <v>ผล</v>
      </c>
      <c r="N13" s="23">
        <f>'รต .ไม้ผล ไม้ยืนต้น'!N69</f>
        <v>12900</v>
      </c>
      <c r="O13" s="23">
        <f>'รต .ไม้ผล ไม้ยืนต้น'!O69</f>
        <v>150</v>
      </c>
      <c r="P13" s="23">
        <f>'รต .ไม้ผล ไม้ยืนต้น'!P69</f>
        <v>50</v>
      </c>
      <c r="Q13" s="58"/>
    </row>
    <row r="14" spans="1:17" ht="21">
      <c r="A14" s="44" t="s">
        <v>27</v>
      </c>
      <c r="B14" s="14">
        <f>'รต .ไม้ผล ไม้ยืนต้น'!B82</f>
        <v>1</v>
      </c>
      <c r="C14" s="14">
        <f>'รต .ไม้ผล ไม้ยืนต้น'!C82</f>
        <v>0</v>
      </c>
      <c r="D14" s="14">
        <f>'รต .ไม้ผล ไม้ยืนต้น'!D82</f>
        <v>0</v>
      </c>
      <c r="E14" s="14">
        <f>'รต .ไม้ผล ไม้ยืนต้น'!E82</f>
        <v>0</v>
      </c>
      <c r="F14" s="14">
        <f>'รต .ไม้ผล ไม้ยืนต้น'!F82</f>
        <v>0</v>
      </c>
      <c r="G14" s="14">
        <f>'รต .ไม้ผล ไม้ยืนต้น'!G82</f>
        <v>2</v>
      </c>
      <c r="H14" s="14">
        <f>'รต .ไม้ผล ไม้ยืนต้น'!H82</f>
        <v>0</v>
      </c>
      <c r="I14" s="14">
        <f>'รต .ไม้ผล ไม้ยืนต้น'!I82</f>
        <v>0</v>
      </c>
      <c r="J14" s="14">
        <f>'รต .ไม้ผล ไม้ยืนต้น'!J82</f>
        <v>2</v>
      </c>
      <c r="K14" s="23">
        <f>'รต .ไม้ผล ไม้ยืนต้น'!K82</f>
        <v>2</v>
      </c>
      <c r="L14" s="14">
        <f>'รต .ไม้ผล ไม้ยืนต้น'!L82</f>
        <v>0</v>
      </c>
      <c r="M14" s="22">
        <f>'รต .ไม้ผล ไม้ยืนต้น'!M82</f>
        <v>0</v>
      </c>
      <c r="N14" s="14">
        <f>'รต .ไม้ผล ไม้ยืนต้น'!N82</f>
        <v>0</v>
      </c>
      <c r="O14" s="14">
        <f>'รต .ไม้ผล ไม้ยืนต้น'!O82</f>
        <v>0</v>
      </c>
      <c r="P14" s="14">
        <f>'รต .ไม้ผล ไม้ยืนต้น'!P82</f>
        <v>0</v>
      </c>
      <c r="Q14" s="58"/>
    </row>
    <row r="15" spans="1:17" ht="21">
      <c r="A15" s="44" t="s">
        <v>56</v>
      </c>
      <c r="B15" s="14">
        <f>'รต .ไม้ผล ไม้ยืนต้น'!B97</f>
        <v>1</v>
      </c>
      <c r="C15" s="14">
        <f>'รต .ไม้ผล ไม้ยืนต้น'!C97</f>
        <v>0</v>
      </c>
      <c r="D15" s="14">
        <f>'รต .ไม้ผล ไม้ยืนต้น'!D97</f>
        <v>0</v>
      </c>
      <c r="E15" s="14">
        <f>'รต .ไม้ผล ไม้ยืนต้น'!E97</f>
        <v>0</v>
      </c>
      <c r="F15" s="14">
        <f>'รต .ไม้ผล ไม้ยืนต้น'!F97</f>
        <v>0</v>
      </c>
      <c r="G15" s="14">
        <f>'รต .ไม้ผล ไม้ยืนต้น'!G97</f>
        <v>12</v>
      </c>
      <c r="H15" s="14">
        <f>'รต .ไม้ผล ไม้ยืนต้น'!H97</f>
        <v>0</v>
      </c>
      <c r="I15" s="14">
        <f>'รต .ไม้ผล ไม้ยืนต้น'!I97</f>
        <v>0</v>
      </c>
      <c r="J15" s="14">
        <f>'รต .ไม้ผล ไม้ยืนต้น'!J97</f>
        <v>12</v>
      </c>
      <c r="K15" s="23">
        <f>'รต .ไม้ผล ไม้ยืนต้น'!K97</f>
        <v>12</v>
      </c>
      <c r="L15" s="14">
        <f>'รต .ไม้ผล ไม้ยืนต้น'!L97</f>
        <v>0</v>
      </c>
      <c r="M15" s="22">
        <f>'รต .ไม้ผล ไม้ยืนต้น'!M97</f>
        <v>0</v>
      </c>
      <c r="N15" s="14">
        <f>'รต .ไม้ผล ไม้ยืนต้น'!N97</f>
        <v>0</v>
      </c>
      <c r="O15" s="14">
        <f>'รต .ไม้ผล ไม้ยืนต้น'!O97</f>
        <v>0</v>
      </c>
      <c r="P15" s="14">
        <f>'รต .ไม้ผล ไม้ยืนต้น'!P97</f>
        <v>0</v>
      </c>
      <c r="Q15" s="58"/>
    </row>
    <row r="16" spans="1:17" ht="21">
      <c r="A16" s="44" t="s">
        <v>26</v>
      </c>
      <c r="B16" s="14">
        <f>'รต .ไม้ผล ไม้ยืนต้น'!B279</f>
        <v>1</v>
      </c>
      <c r="C16" s="14">
        <f>'รต .ไม้ผล ไม้ยืนต้น'!C279</f>
        <v>0</v>
      </c>
      <c r="D16" s="14">
        <f>'รต .ไม้ผล ไม้ยืนต้น'!D279</f>
        <v>0</v>
      </c>
      <c r="E16" s="14">
        <f>'รต .ไม้ผล ไม้ยืนต้น'!E279</f>
        <v>0</v>
      </c>
      <c r="F16" s="14">
        <f>'รต .ไม้ผล ไม้ยืนต้น'!F279</f>
        <v>0</v>
      </c>
      <c r="G16" s="14">
        <f>'รต .ไม้ผล ไม้ยืนต้น'!G279</f>
        <v>10</v>
      </c>
      <c r="H16" s="14">
        <f>'รต .ไม้ผล ไม้ยืนต้น'!H279</f>
        <v>0</v>
      </c>
      <c r="I16" s="14">
        <f>'รต .ไม้ผล ไม้ยืนต้น'!I279</f>
        <v>0</v>
      </c>
      <c r="J16" s="14">
        <f>'รต .ไม้ผล ไม้ยืนต้น'!J279</f>
        <v>10</v>
      </c>
      <c r="K16" s="23">
        <f>'รต .ไม้ผล ไม้ยืนต้น'!K279</f>
        <v>10</v>
      </c>
      <c r="L16" s="14">
        <f>'รต .ไม้ผล ไม้ยืนต้น'!L279</f>
        <v>0</v>
      </c>
      <c r="M16" s="22">
        <f>'รต .ไม้ผล ไม้ยืนต้น'!M279</f>
        <v>0</v>
      </c>
      <c r="N16" s="14">
        <f>'รต .ไม้ผล ไม้ยืนต้น'!N279</f>
        <v>0</v>
      </c>
      <c r="O16" s="14">
        <f>'รต .ไม้ผล ไม้ยืนต้น'!O279</f>
        <v>0</v>
      </c>
      <c r="P16" s="14">
        <f>'รต .ไม้ผล ไม้ยืนต้น'!P279</f>
        <v>0</v>
      </c>
      <c r="Q16" s="58"/>
    </row>
    <row r="17" spans="1:17" ht="21">
      <c r="A17" s="44" t="s">
        <v>25</v>
      </c>
      <c r="B17" s="23">
        <f>'รต .ไม้ผล ไม้ยืนต้น'!B110</f>
        <v>26</v>
      </c>
      <c r="C17" s="23">
        <f>'รต .ไม้ผล ไม้ยืนต้น'!C110</f>
        <v>12</v>
      </c>
      <c r="D17" s="23">
        <f>'รต .ไม้ผล ไม้ยืนต้น'!D110</f>
        <v>0</v>
      </c>
      <c r="E17" s="23">
        <f>'รต .ไม้ผล ไม้ยืนต้น'!E110</f>
        <v>0</v>
      </c>
      <c r="F17" s="23">
        <f>'รต .ไม้ผล ไม้ยืนต้น'!F110</f>
        <v>12</v>
      </c>
      <c r="G17" s="23">
        <f>'รต .ไม้ผล ไม้ยืนต้น'!G110</f>
        <v>101</v>
      </c>
      <c r="H17" s="23">
        <f>'รต .ไม้ผล ไม้ยืนต้น'!H110</f>
        <v>0</v>
      </c>
      <c r="I17" s="23">
        <f>'รต .ไม้ผล ไม้ยืนต้น'!I110</f>
        <v>0</v>
      </c>
      <c r="J17" s="23">
        <f>'รต .ไม้ผล ไม้ยืนต้น'!J110</f>
        <v>101</v>
      </c>
      <c r="K17" s="23">
        <f>'รต .ไม้ผล ไม้ยืนต้น'!K110</f>
        <v>113</v>
      </c>
      <c r="L17" s="23">
        <f>'รต .ไม้ผล ไม้ยืนต้น'!L110</f>
        <v>101</v>
      </c>
      <c r="M17" s="31" t="str">
        <f>'รต .ไม้ผล ไม้ยืนต้น'!M110</f>
        <v>ผลสด</v>
      </c>
      <c r="N17" s="23">
        <f>'รต .ไม้ผล ไม้ยืนต้น'!N110</f>
        <v>10100</v>
      </c>
      <c r="O17" s="23">
        <f>'รต .ไม้ผล ไม้ยืนต้น'!O110</f>
        <v>100</v>
      </c>
      <c r="P17" s="23">
        <f>'รต .ไม้ผล ไม้ยืนต้น'!P110</f>
        <v>10</v>
      </c>
      <c r="Q17" s="58"/>
    </row>
    <row r="18" spans="1:17" ht="21">
      <c r="A18" s="44" t="s">
        <v>24</v>
      </c>
      <c r="B18" s="23">
        <f>'รต .ไม้ผล ไม้ยืนต้น'!B125</f>
        <v>4</v>
      </c>
      <c r="C18" s="23">
        <f>'รต .ไม้ผล ไม้ยืนต้น'!C125</f>
        <v>2</v>
      </c>
      <c r="D18" s="23">
        <f>'รต .ไม้ผล ไม้ยืนต้น'!D125</f>
        <v>0</v>
      </c>
      <c r="E18" s="23">
        <f>'รต .ไม้ผล ไม้ยืนต้น'!E125</f>
        <v>0</v>
      </c>
      <c r="F18" s="23">
        <f>'รต .ไม้ผล ไม้ยืนต้น'!F125</f>
        <v>2</v>
      </c>
      <c r="G18" s="23">
        <f>'รต .ไม้ผล ไม้ยืนต้น'!G125</f>
        <v>34</v>
      </c>
      <c r="H18" s="23">
        <f>'รต .ไม้ผล ไม้ยืนต้น'!H125</f>
        <v>0</v>
      </c>
      <c r="I18" s="23">
        <f>'รต .ไม้ผล ไม้ยืนต้น'!I125</f>
        <v>0</v>
      </c>
      <c r="J18" s="23">
        <f>'รต .ไม้ผล ไม้ยืนต้น'!J125</f>
        <v>34</v>
      </c>
      <c r="K18" s="23">
        <f>'รต .ไม้ผล ไม้ยืนต้น'!K125</f>
        <v>36</v>
      </c>
      <c r="L18" s="23">
        <f>'รต .ไม้ผล ไม้ยืนต้น'!L125</f>
        <v>34</v>
      </c>
      <c r="M18" s="31" t="str">
        <f>'รต .ไม้ผล ไม้ยืนต้น'!M125</f>
        <v>ผลสด</v>
      </c>
      <c r="N18" s="23">
        <f>'รต .ไม้ผล ไม้ยืนต้น'!N125</f>
        <v>3400</v>
      </c>
      <c r="O18" s="23">
        <f>'รต .ไม้ผล ไม้ยืนต้น'!O125</f>
        <v>200</v>
      </c>
      <c r="P18" s="23">
        <f>'รต .ไม้ผล ไม้ยืนต้น'!P125</f>
        <v>30</v>
      </c>
      <c r="Q18" s="58"/>
    </row>
    <row r="19" spans="1:17" ht="21">
      <c r="A19" s="59" t="s">
        <v>46</v>
      </c>
      <c r="B19" s="14">
        <f>'รต .ไม้ผล ไม้ยืนต้น'!B138</f>
        <v>1</v>
      </c>
      <c r="C19" s="14">
        <f>'รต .ไม้ผล ไม้ยืนต้น'!C138</f>
        <v>0</v>
      </c>
      <c r="D19" s="14">
        <f>'รต .ไม้ผล ไม้ยืนต้น'!D138</f>
        <v>0</v>
      </c>
      <c r="E19" s="14">
        <f>'รต .ไม้ผล ไม้ยืนต้น'!E138</f>
        <v>0</v>
      </c>
      <c r="F19" s="14">
        <f>'รต .ไม้ผล ไม้ยืนต้น'!F138</f>
        <v>0</v>
      </c>
      <c r="G19" s="60">
        <f>'รต .ไม้ผล ไม้ยืนต้น'!G138</f>
        <v>3</v>
      </c>
      <c r="H19" s="14">
        <f>'รต .ไม้ผล ไม้ยืนต้น'!H138</f>
        <v>0</v>
      </c>
      <c r="I19" s="14">
        <f>'รต .ไม้ผล ไม้ยืนต้น'!I138</f>
        <v>0</v>
      </c>
      <c r="J19" s="14">
        <f>'รต .ไม้ผล ไม้ยืนต้น'!J138</f>
        <v>3</v>
      </c>
      <c r="K19" s="23">
        <f>'รต .ไม้ผล ไม้ยืนต้น'!K138</f>
        <v>3</v>
      </c>
      <c r="L19" s="14">
        <f>'รต .ไม้ผล ไม้ยืนต้น'!L138</f>
        <v>0</v>
      </c>
      <c r="M19" s="22">
        <f>'รต .ไม้ผล ไม้ยืนต้น'!M138</f>
        <v>0</v>
      </c>
      <c r="N19" s="14">
        <f>'รต .ไม้ผล ไม้ยืนต้น'!N138</f>
        <v>0</v>
      </c>
      <c r="O19" s="14">
        <f>'รต .ไม้ผล ไม้ยืนต้น'!O138</f>
        <v>0</v>
      </c>
      <c r="P19" s="14">
        <f>'รต .ไม้ผล ไม้ยืนต้น'!P138</f>
        <v>0</v>
      </c>
      <c r="Q19" s="58"/>
    </row>
    <row r="20" spans="1:17" ht="21">
      <c r="A20" s="44" t="s">
        <v>23</v>
      </c>
      <c r="B20" s="23">
        <f>'รต .ไม้ผล ไม้ยืนต้น'!B153</f>
        <v>10</v>
      </c>
      <c r="C20" s="23">
        <f>'รต .ไม้ผล ไม้ยืนต้น'!C153</f>
        <v>52</v>
      </c>
      <c r="D20" s="23">
        <f>'รต .ไม้ผล ไม้ยืนต้น'!D153</f>
        <v>0</v>
      </c>
      <c r="E20" s="23">
        <f>'รต .ไม้ผล ไม้ยืนต้น'!E153</f>
        <v>0</v>
      </c>
      <c r="F20" s="23">
        <f>'รต .ไม้ผล ไม้ยืนต้น'!F153</f>
        <v>52</v>
      </c>
      <c r="G20" s="23">
        <f>'รต .ไม้ผล ไม้ยืนต้น'!G153</f>
        <v>0</v>
      </c>
      <c r="H20" s="23">
        <f>'รต .ไม้ผล ไม้ยืนต้น'!H153</f>
        <v>0</v>
      </c>
      <c r="I20" s="23">
        <f>'รต .ไม้ผล ไม้ยืนต้น'!I153</f>
        <v>0</v>
      </c>
      <c r="J20" s="23">
        <f>'รต .ไม้ผล ไม้ยืนต้น'!J153</f>
        <v>0</v>
      </c>
      <c r="K20" s="23">
        <f>'รต .ไม้ผล ไม้ยืนต้น'!K153</f>
        <v>52</v>
      </c>
      <c r="L20" s="23">
        <f>'รต .ไม้ผล ไม้ยืนต้น'!L153</f>
        <v>0</v>
      </c>
      <c r="M20" s="31">
        <f>'รต .ไม้ผล ไม้ยืนต้น'!M153</f>
        <v>0</v>
      </c>
      <c r="N20" s="23">
        <f>'รต .ไม้ผล ไม้ยืนต้น'!N153</f>
        <v>0</v>
      </c>
      <c r="O20" s="23">
        <f>'รต .ไม้ผล ไม้ยืนต้น'!O153</f>
        <v>0</v>
      </c>
      <c r="P20" s="23">
        <f>'รต .ไม้ผล ไม้ยืนต้น'!P153</f>
        <v>0</v>
      </c>
      <c r="Q20" s="58"/>
    </row>
    <row r="21" spans="1:17" ht="21">
      <c r="A21" s="44" t="s">
        <v>22</v>
      </c>
      <c r="B21" s="23">
        <f>'รต .ไม้ผล ไม้ยืนต้น'!B165</f>
        <v>13</v>
      </c>
      <c r="C21" s="23">
        <f>'รต .ไม้ผล ไม้ยืนต้น'!C165</f>
        <v>0</v>
      </c>
      <c r="D21" s="23">
        <f>'รต .ไม้ผล ไม้ยืนต้น'!D165</f>
        <v>0</v>
      </c>
      <c r="E21" s="23">
        <f>'รต .ไม้ผล ไม้ยืนต้น'!E165</f>
        <v>0</v>
      </c>
      <c r="F21" s="23">
        <f>'รต .ไม้ผล ไม้ยืนต้น'!F165</f>
        <v>0</v>
      </c>
      <c r="G21" s="23">
        <f>'รต .ไม้ผล ไม้ยืนต้น'!G165</f>
        <v>134</v>
      </c>
      <c r="H21" s="23">
        <f>'รต .ไม้ผล ไม้ยืนต้น'!H165</f>
        <v>0</v>
      </c>
      <c r="I21" s="23">
        <f>'รต .ไม้ผล ไม้ยืนต้น'!I165</f>
        <v>0</v>
      </c>
      <c r="J21" s="23">
        <f>'รต .ไม้ผล ไม้ยืนต้น'!J165</f>
        <v>134</v>
      </c>
      <c r="K21" s="23">
        <f>'รต .ไม้ผล ไม้ยืนต้น'!K165</f>
        <v>134</v>
      </c>
      <c r="L21" s="23">
        <f>'รต .ไม้ผล ไม้ยืนต้น'!L165</f>
        <v>134</v>
      </c>
      <c r="M21" s="31" t="str">
        <f>'รต .ไม้ผล ไม้ยืนต้น'!M165</f>
        <v>ทลาย</v>
      </c>
      <c r="N21" s="23">
        <f>'รต .ไม้ผล ไม้ยืนต้น'!N165</f>
        <v>536000</v>
      </c>
      <c r="O21" s="23">
        <f>'รต .ไม้ผล ไม้ยืนต้น'!O165</f>
        <v>4000</v>
      </c>
      <c r="P21" s="23">
        <f>'รต .ไม้ผล ไม้ยืนต้น'!P165</f>
        <v>5</v>
      </c>
      <c r="Q21" s="58"/>
    </row>
    <row r="22" spans="1:17" ht="21">
      <c r="A22" s="44" t="s">
        <v>21</v>
      </c>
      <c r="B22" s="23">
        <f>'รต .ไม้ผล ไม้ยืนต้น'!B249</f>
        <v>2</v>
      </c>
      <c r="C22" s="23">
        <f>'รต .ไม้ผล ไม้ยืนต้น'!C249</f>
        <v>21</v>
      </c>
      <c r="D22" s="23">
        <f>'รต .ไม้ผล ไม้ยืนต้น'!D249</f>
        <v>0</v>
      </c>
      <c r="E22" s="23">
        <f>'รต .ไม้ผล ไม้ยืนต้น'!E249</f>
        <v>0</v>
      </c>
      <c r="F22" s="23">
        <f>'รต .ไม้ผล ไม้ยืนต้น'!F249</f>
        <v>21</v>
      </c>
      <c r="G22" s="23">
        <f>'รต .ไม้ผล ไม้ยืนต้น'!G249</f>
        <v>0</v>
      </c>
      <c r="H22" s="23">
        <f>'รต .ไม้ผล ไม้ยืนต้น'!H249</f>
        <v>0</v>
      </c>
      <c r="I22" s="23">
        <f>'รต .ไม้ผล ไม้ยืนต้น'!I249</f>
        <v>0</v>
      </c>
      <c r="J22" s="23">
        <f>'รต .ไม้ผล ไม้ยืนต้น'!J249</f>
        <v>0</v>
      </c>
      <c r="K22" s="23">
        <f>'รต .ไม้ผล ไม้ยืนต้น'!K249</f>
        <v>21</v>
      </c>
      <c r="L22" s="23">
        <f>'รต .ไม้ผล ไม้ยืนต้น'!L249</f>
        <v>0</v>
      </c>
      <c r="M22" s="31">
        <f>'รต .ไม้ผล ไม้ยืนต้น'!M249</f>
        <v>0</v>
      </c>
      <c r="N22" s="23">
        <f>'รต .ไม้ผล ไม้ยืนต้น'!N249</f>
        <v>0</v>
      </c>
      <c r="O22" s="23">
        <f>'รต .ไม้ผล ไม้ยืนต้น'!O249</f>
        <v>0</v>
      </c>
      <c r="P22" s="23">
        <f>'รต .ไม้ผล ไม้ยืนต้น'!P249</f>
        <v>0</v>
      </c>
      <c r="Q22" s="58"/>
    </row>
    <row r="23" spans="1:17" ht="21">
      <c r="A23" s="44" t="s">
        <v>20</v>
      </c>
      <c r="B23" s="23">
        <f>'รต .ไม้ผล ไม้ยืนต้น'!B181</f>
        <v>24</v>
      </c>
      <c r="C23" s="23">
        <f>'รต .ไม้ผล ไม้ยืนต้น'!C181</f>
        <v>0</v>
      </c>
      <c r="D23" s="23">
        <f>'รต .ไม้ผล ไม้ยืนต้น'!D181</f>
        <v>0</v>
      </c>
      <c r="E23" s="23">
        <f>'รต .ไม้ผล ไม้ยืนต้น'!E181</f>
        <v>0</v>
      </c>
      <c r="F23" s="23">
        <f>'รต .ไม้ผล ไม้ยืนต้น'!F181</f>
        <v>0</v>
      </c>
      <c r="G23" s="23">
        <f>'รต .ไม้ผล ไม้ยืนต้น'!G181</f>
        <v>291</v>
      </c>
      <c r="H23" s="23">
        <f>'รต .ไม้ผล ไม้ยืนต้น'!H181</f>
        <v>0</v>
      </c>
      <c r="I23" s="23">
        <f>'รต .ไม้ผล ไม้ยืนต้น'!I181</f>
        <v>0</v>
      </c>
      <c r="J23" s="23">
        <f>'รต .ไม้ผล ไม้ยืนต้น'!J181</f>
        <v>291</v>
      </c>
      <c r="K23" s="23">
        <f>'รต .ไม้ผล ไม้ยืนต้น'!K181</f>
        <v>291</v>
      </c>
      <c r="L23" s="23">
        <f>'รต .ไม้ผล ไม้ยืนต้น'!L181</f>
        <v>0</v>
      </c>
      <c r="M23" s="31">
        <f>'รต .ไม้ผล ไม้ยืนต้น'!M181</f>
        <v>0</v>
      </c>
      <c r="N23" s="23">
        <f>'รต .ไม้ผล ไม้ยืนต้น'!N181</f>
        <v>0</v>
      </c>
      <c r="O23" s="23">
        <f>'รต .ไม้ผล ไม้ยืนต้น'!O181</f>
        <v>0</v>
      </c>
      <c r="P23" s="23">
        <f>'รต .ไม้ผล ไม้ยืนต้น'!P181</f>
        <v>0</v>
      </c>
      <c r="Q23" s="58"/>
    </row>
    <row r="24" spans="1:17" ht="21">
      <c r="A24" s="44" t="s">
        <v>19</v>
      </c>
      <c r="B24" s="23">
        <f>'รต .ไม้ผล ไม้ยืนต้น'!B194</f>
        <v>45</v>
      </c>
      <c r="C24" s="23">
        <f>'รต .ไม้ผล ไม้ยืนต้น'!C194</f>
        <v>549</v>
      </c>
      <c r="D24" s="23">
        <f>'รต .ไม้ผล ไม้ยืนต้น'!D194</f>
        <v>0</v>
      </c>
      <c r="E24" s="23">
        <f>'รต .ไม้ผล ไม้ยืนต้น'!E194</f>
        <v>0</v>
      </c>
      <c r="F24" s="23">
        <f>'รต .ไม้ผล ไม้ยืนต้น'!F194</f>
        <v>549</v>
      </c>
      <c r="G24" s="23">
        <f>'รต .ไม้ผล ไม้ยืนต้น'!G194</f>
        <v>0</v>
      </c>
      <c r="H24" s="23">
        <f>'รต .ไม้ผล ไม้ยืนต้น'!H194</f>
        <v>0</v>
      </c>
      <c r="I24" s="23">
        <f>'รต .ไม้ผล ไม้ยืนต้น'!I194</f>
        <v>0</v>
      </c>
      <c r="J24" s="23">
        <f>'รต .ไม้ผล ไม้ยืนต้น'!J194</f>
        <v>0</v>
      </c>
      <c r="K24" s="23">
        <f>'รต .ไม้ผล ไม้ยืนต้น'!K194</f>
        <v>549</v>
      </c>
      <c r="L24" s="23">
        <f>'รต .ไม้ผล ไม้ยืนต้น'!L194</f>
        <v>0</v>
      </c>
      <c r="M24" s="31">
        <f>'รต .ไม้ผล ไม้ยืนต้น'!M194</f>
        <v>0</v>
      </c>
      <c r="N24" s="23">
        <f>'รต .ไม้ผล ไม้ยืนต้น'!N194</f>
        <v>0</v>
      </c>
      <c r="O24" s="23">
        <f>'รต .ไม้ผล ไม้ยืนต้น'!O194</f>
        <v>0</v>
      </c>
      <c r="P24" s="23">
        <f>'รต .ไม้ผล ไม้ยืนต้น'!P194</f>
        <v>0</v>
      </c>
      <c r="Q24" s="58"/>
    </row>
    <row r="25" spans="1:17" ht="21">
      <c r="A25" s="44" t="s">
        <v>18</v>
      </c>
      <c r="B25" s="23">
        <f>'รต .ไม้ผล ไม้ยืนต้น'!B209</f>
        <v>17</v>
      </c>
      <c r="C25" s="23">
        <f>'รต .ไม้ผล ไม้ยืนต้น'!C209</f>
        <v>136</v>
      </c>
      <c r="D25" s="23">
        <f>'รต .ไม้ผล ไม้ยืนต้น'!D209</f>
        <v>0</v>
      </c>
      <c r="E25" s="23">
        <f>'รต .ไม้ผล ไม้ยืนต้น'!E209</f>
        <v>0</v>
      </c>
      <c r="F25" s="23">
        <f>'รต .ไม้ผล ไม้ยืนต้น'!F209</f>
        <v>136</v>
      </c>
      <c r="G25" s="23">
        <f>'รต .ไม้ผล ไม้ยืนต้น'!G209</f>
        <v>0</v>
      </c>
      <c r="H25" s="23">
        <f>'รต .ไม้ผล ไม้ยืนต้น'!H209</f>
        <v>0</v>
      </c>
      <c r="I25" s="23">
        <f>'รต .ไม้ผล ไม้ยืนต้น'!I209</f>
        <v>0</v>
      </c>
      <c r="J25" s="23">
        <f>'รต .ไม้ผล ไม้ยืนต้น'!J209</f>
        <v>0</v>
      </c>
      <c r="K25" s="23">
        <f>'รต .ไม้ผล ไม้ยืนต้น'!K209</f>
        <v>136</v>
      </c>
      <c r="L25" s="23">
        <f>'รต .ไม้ผล ไม้ยืนต้น'!L209</f>
        <v>0</v>
      </c>
      <c r="M25" s="31">
        <f>'รต .ไม้ผล ไม้ยืนต้น'!M209</f>
        <v>0</v>
      </c>
      <c r="N25" s="23">
        <f>'รต .ไม้ผล ไม้ยืนต้น'!N209</f>
        <v>0</v>
      </c>
      <c r="O25" s="23">
        <f>'รต .ไม้ผล ไม้ยืนต้น'!O209</f>
        <v>0</v>
      </c>
      <c r="P25" s="23">
        <f>'รต .ไม้ผล ไม้ยืนต้น'!P209</f>
        <v>0</v>
      </c>
      <c r="Q25" s="58"/>
    </row>
    <row r="26" spans="1:17" ht="21">
      <c r="A26" s="44" t="s">
        <v>17</v>
      </c>
      <c r="B26" s="23">
        <f>'รต .ไม้ผล ไม้ยืนต้น'!B222</f>
        <v>1</v>
      </c>
      <c r="C26" s="23">
        <f>'รต .ไม้ผล ไม้ยืนต้น'!C222</f>
        <v>0</v>
      </c>
      <c r="D26" s="23">
        <f>'รต .ไม้ผล ไม้ยืนต้น'!D222</f>
        <v>0</v>
      </c>
      <c r="E26" s="23">
        <f>'รต .ไม้ผล ไม้ยืนต้น'!E222</f>
        <v>0</v>
      </c>
      <c r="F26" s="23">
        <f>'รต .ไม้ผล ไม้ยืนต้น'!F222</f>
        <v>0</v>
      </c>
      <c r="G26" s="23">
        <f>'รต .ไม้ผล ไม้ยืนต้น'!G222</f>
        <v>4</v>
      </c>
      <c r="H26" s="23">
        <f>'รต .ไม้ผล ไม้ยืนต้น'!H222</f>
        <v>0</v>
      </c>
      <c r="I26" s="23">
        <f>'รต .ไม้ผล ไม้ยืนต้น'!I222</f>
        <v>0</v>
      </c>
      <c r="J26" s="23">
        <f>'รต .ไม้ผล ไม้ยืนต้น'!J222</f>
        <v>4</v>
      </c>
      <c r="K26" s="23">
        <f>'รต .ไม้ผล ไม้ยืนต้น'!K222</f>
        <v>4</v>
      </c>
      <c r="L26" s="23">
        <f>'รต .ไม้ผล ไม้ยืนต้น'!L222</f>
        <v>0</v>
      </c>
      <c r="M26" s="31">
        <f>'รต .ไม้ผล ไม้ยืนต้น'!M222</f>
        <v>0</v>
      </c>
      <c r="N26" s="23">
        <f>'รต .ไม้ผล ไม้ยืนต้น'!N222</f>
        <v>0</v>
      </c>
      <c r="O26" s="23">
        <f>'รต .ไม้ผล ไม้ยืนต้น'!O222</f>
        <v>0</v>
      </c>
      <c r="P26" s="23">
        <f>'รต .ไม้ผล ไม้ยืนต้น'!P222</f>
        <v>0</v>
      </c>
      <c r="Q26" s="58"/>
    </row>
    <row r="27" spans="1:17" ht="21">
      <c r="A27" s="44" t="s">
        <v>51</v>
      </c>
      <c r="B27" s="14">
        <f>'รต .ไม้ผล ไม้ยืนต้น'!B237</f>
        <v>3</v>
      </c>
      <c r="C27" s="14">
        <f>'รต .ไม้ผล ไม้ยืนต้น'!C237</f>
        <v>5</v>
      </c>
      <c r="D27" s="14">
        <f>'รต .ไม้ผล ไม้ยืนต้น'!D237</f>
        <v>0</v>
      </c>
      <c r="E27" s="14">
        <f>'รต .ไม้ผล ไม้ยืนต้น'!E237</f>
        <v>0</v>
      </c>
      <c r="F27" s="14">
        <f>'รต .ไม้ผล ไม้ยืนต้น'!F237</f>
        <v>5</v>
      </c>
      <c r="G27" s="14">
        <f>'รต .ไม้ผล ไม้ยืนต้น'!G237</f>
        <v>2</v>
      </c>
      <c r="H27" s="14">
        <f>'รต .ไม้ผล ไม้ยืนต้น'!H237</f>
        <v>0</v>
      </c>
      <c r="I27" s="14">
        <f>'รต .ไม้ผล ไม้ยืนต้น'!I237</f>
        <v>0</v>
      </c>
      <c r="J27" s="14">
        <f>'รต .ไม้ผล ไม้ยืนต้น'!J237</f>
        <v>2</v>
      </c>
      <c r="K27" s="23">
        <f>'รต .ไม้ผล ไม้ยืนต้น'!K237</f>
        <v>7</v>
      </c>
      <c r="L27" s="22">
        <f>'รต .ไม้ผล ไม้ยืนต้น'!L237</f>
        <v>2</v>
      </c>
      <c r="M27" s="22" t="str">
        <f>'รต .ไม้ผล ไม้ยืนต้น'!M237</f>
        <v>ผลสด</v>
      </c>
      <c r="N27" s="14">
        <f>'รต .ไม้ผล ไม้ยืนต้น'!N237</f>
        <v>200</v>
      </c>
      <c r="O27" s="14">
        <f>'รต .ไม้ผล ไม้ยืนต้น'!O237</f>
        <v>100</v>
      </c>
      <c r="P27" s="14">
        <f>'รต .ไม้ผล ไม้ยืนต้น'!P237</f>
        <v>60</v>
      </c>
      <c r="Q27" s="58"/>
    </row>
    <row r="28" spans="1:17" ht="21">
      <c r="A28" s="44" t="s">
        <v>74</v>
      </c>
      <c r="B28" s="14">
        <f>'รต .ไม้ผล ไม้ยืนต้น'!B266</f>
        <v>2</v>
      </c>
      <c r="C28" s="14">
        <f>'รต .ไม้ผล ไม้ยืนต้น'!C266</f>
        <v>7</v>
      </c>
      <c r="D28" s="14">
        <f>'รต .ไม้ผล ไม้ยืนต้น'!D266</f>
        <v>0</v>
      </c>
      <c r="E28" s="14">
        <f>'รต .ไม้ผล ไม้ยืนต้น'!E266</f>
        <v>0</v>
      </c>
      <c r="F28" s="14">
        <f>'รต .ไม้ผล ไม้ยืนต้น'!F266</f>
        <v>7</v>
      </c>
      <c r="G28" s="14">
        <f>'รต .ไม้ผล ไม้ยืนต้น'!G266</f>
        <v>0</v>
      </c>
      <c r="H28" s="14">
        <f>'รต .ไม้ผล ไม้ยืนต้น'!H266</f>
        <v>0</v>
      </c>
      <c r="I28" s="14">
        <f>'รต .ไม้ผล ไม้ยืนต้น'!I266</f>
        <v>0</v>
      </c>
      <c r="J28" s="14">
        <f>'รต .ไม้ผล ไม้ยืนต้น'!J266</f>
        <v>0</v>
      </c>
      <c r="K28" s="23">
        <f>'รต .ไม้ผล ไม้ยืนต้น'!K266</f>
        <v>7</v>
      </c>
      <c r="L28" s="14">
        <f>'รต .ไม้ผล ไม้ยืนต้น'!L266</f>
        <v>0</v>
      </c>
      <c r="M28" s="31">
        <f>'รต .ไม้ผล ไม้ยืนต้น'!M224</f>
        <v>0</v>
      </c>
      <c r="N28" s="14">
        <f>'รต .ไม้ผล ไม้ยืนต้น'!N266</f>
        <v>0</v>
      </c>
      <c r="O28" s="14">
        <f>'รต .ไม้ผล ไม้ยืนต้น'!O266</f>
        <v>0</v>
      </c>
      <c r="P28" s="14">
        <f>'รต .ไม้ผล ไม้ยืนต้น'!P266</f>
        <v>0</v>
      </c>
      <c r="Q28" s="58"/>
    </row>
    <row r="29" spans="1:16" ht="21">
      <c r="A29" s="44" t="s">
        <v>79</v>
      </c>
      <c r="B29" s="23">
        <f>'รต .ไม้ผล ไม้ยืนต้น'!B296</f>
        <v>1</v>
      </c>
      <c r="C29" s="23">
        <f>'รต .ไม้ผล ไม้ยืนต้น'!C296</f>
        <v>0</v>
      </c>
      <c r="D29" s="23">
        <f>'รต .ไม้ผล ไม้ยืนต้น'!D296</f>
        <v>0</v>
      </c>
      <c r="E29" s="23">
        <f>'รต .ไม้ผล ไม้ยืนต้น'!E296</f>
        <v>0</v>
      </c>
      <c r="F29" s="23">
        <f>'รต .ไม้ผล ไม้ยืนต้น'!F296</f>
        <v>0</v>
      </c>
      <c r="G29" s="23">
        <f>'รต .ไม้ผล ไม้ยืนต้น'!G296</f>
        <v>4</v>
      </c>
      <c r="H29" s="23">
        <f>'รต .ไม้ผล ไม้ยืนต้น'!H296</f>
        <v>0</v>
      </c>
      <c r="I29" s="23">
        <f>'รต .ไม้ผล ไม้ยืนต้น'!I296</f>
        <v>0</v>
      </c>
      <c r="J29" s="23">
        <f>'รต .ไม้ผล ไม้ยืนต้น'!J296</f>
        <v>4</v>
      </c>
      <c r="K29" s="23">
        <f>'รต .ไม้ผล ไม้ยืนต้น'!K296</f>
        <v>4</v>
      </c>
      <c r="L29" s="23">
        <f>'รต .ไม้ผล ไม้ยืนต้น'!L296</f>
        <v>0</v>
      </c>
      <c r="M29" s="31">
        <f>'รต .ไม้ผล ไม้ยืนต้น'!M225</f>
        <v>0</v>
      </c>
      <c r="N29" s="23">
        <f>'รต .ไม้ผล ไม้ยืนต้น'!N296</f>
        <v>0</v>
      </c>
      <c r="O29" s="23">
        <f>'รต .ไม้ผล ไม้ยืนต้น'!O296</f>
        <v>0</v>
      </c>
      <c r="P29" s="23">
        <f>'รต .ไม้ผล ไม้ยืนต้น'!P296</f>
        <v>0</v>
      </c>
    </row>
  </sheetData>
  <sheetProtection/>
  <mergeCells count="21">
    <mergeCell ref="B5:B8"/>
    <mergeCell ref="D6:D8"/>
    <mergeCell ref="A5:A8"/>
    <mergeCell ref="J6:J8"/>
    <mergeCell ref="I6:I8"/>
    <mergeCell ref="H6:H8"/>
    <mergeCell ref="N5:N8"/>
    <mergeCell ref="C5:F5"/>
    <mergeCell ref="F6:F8"/>
    <mergeCell ref="G5:J5"/>
    <mergeCell ref="G6:G8"/>
    <mergeCell ref="A1:P1"/>
    <mergeCell ref="A2:P2"/>
    <mergeCell ref="A3:P3"/>
    <mergeCell ref="L5:L8"/>
    <mergeCell ref="M5:M8"/>
    <mergeCell ref="E6:E8"/>
    <mergeCell ref="P5:P8"/>
    <mergeCell ref="C6:C8"/>
    <mergeCell ref="K5:K8"/>
    <mergeCell ref="O5:O8"/>
  </mergeCells>
  <printOptions/>
  <pageMargins left="0.31496062992125984" right="0.11811023622047245" top="0.31496062992125984" bottom="0.11811023622047245" header="0.31496062992125984" footer="0.11811023622047245"/>
  <pageSetup fitToHeight="0" horizontalDpi="600" verticalDpi="600" orientation="landscape" paperSize="9" scale="75" r:id="rId2"/>
  <headerFooter>
    <oddHeader xml:space="preserve">&amp;Rแบบ รอ. แผ่นที่ &amp;P/3            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2024-04-24T04:00:34Z</cp:lastPrinted>
  <dcterms:created xsi:type="dcterms:W3CDTF">2011-02-08T09:44:07Z</dcterms:created>
  <dcterms:modified xsi:type="dcterms:W3CDTF">2024-04-30T04:52:59Z</dcterms:modified>
  <cp:category/>
  <cp:version/>
  <cp:contentType/>
  <cp:contentStatus/>
</cp:coreProperties>
</file>